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07"/>
  <workbookPr codeName="ThisWorkbook" defaultThemeVersion="124226"/>
  <mc:AlternateContent xmlns:mc="http://schemas.openxmlformats.org/markup-compatibility/2006">
    <mc:Choice Requires="x15">
      <x15ac:absPath xmlns:x15ac="http://schemas.microsoft.com/office/spreadsheetml/2010/11/ac" url="D:\0000-GOBERNACION\0-DAP\14-OPPA\Bateria indicadores ordenanza\MANA\"/>
    </mc:Choice>
  </mc:AlternateContent>
  <xr:revisionPtr revIDLastSave="0" documentId="13_ncr:1_{BF622E35-84F2-4829-905B-369C6E319DEA}" xr6:coauthVersionLast="47" xr6:coauthVersionMax="47" xr10:uidLastSave="{00000000-0000-0000-0000-000000000000}"/>
  <bookViews>
    <workbookView xWindow="-108" yWindow="-108" windowWidth="23256" windowHeight="12576" tabRatio="702" firstSheet="3" activeTab="3"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Plan Plurianual" sheetId="4" state="hidden" r:id="rId7"/>
    <sheet name="Concejales" sheetId="13" state="hidden" r:id="rId8"/>
  </sheets>
  <definedNames>
    <definedName name="_xlnm._FilterDatabase" localSheetId="3" hidden="1">'LB - Batería'!$A$5:$AY$48</definedName>
    <definedName name="_xlnm._FilterDatabase" localSheetId="1" hidden="1">'Matriz-V13'!$A$2:$Y$64</definedName>
    <definedName name="_xlnm._FilterDatabase" localSheetId="6" hidden="1">'Plan Plurianual'!$A$2:$R$549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20" l="1"/>
  <c r="V6" i="20"/>
  <c r="D549" i="4" l="1"/>
  <c r="E549" i="4"/>
  <c r="F549" i="4"/>
  <c r="G549" i="4"/>
  <c r="C549" i="4"/>
  <c r="D548" i="4" l="1"/>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00000000-0006-0000-0400-00000100000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<sst xmlns="http://schemas.openxmlformats.org/spreadsheetml/2006/main" count="3539" uniqueCount="1801">
  <si>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</si>
  <si>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</si>
  <si>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</si>
  <si>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</si>
  <si>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</si>
  <si>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</si>
  <si>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</si>
  <si>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</si>
  <si>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</si>
  <si>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</si>
  <si>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</si>
  <si>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</si>
  <si>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</si>
  <si>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</si>
  <si>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</si>
  <si>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</si>
  <si>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</si>
  <si>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</si>
  <si>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</si>
  <si>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PROYECTOS</t>
  </si>
  <si>
    <t>PRESUPUESTO</t>
  </si>
  <si>
    <t xml:space="preserve">OBSERVACIONES </t>
  </si>
  <si>
    <t>RESPONSABLES</t>
  </si>
  <si>
    <t>Seguimiento</t>
  </si>
  <si>
    <t>PROPONENTES</t>
  </si>
  <si>
    <t xml:space="preserve">Mujeres </t>
  </si>
  <si>
    <t>General</t>
  </si>
  <si>
    <t>Mujeres</t>
  </si>
  <si>
    <t>22 de 2003</t>
  </si>
  <si>
    <t>Por medio del cual se expide la Política Pública para las mujeres urbanas y rurales del Municipio de Medellín</t>
  </si>
  <si>
    <t>SI</t>
  </si>
  <si>
    <t>NO</t>
  </si>
  <si>
    <t>NA</t>
  </si>
  <si>
    <t>Consejo de Seguridad Publica para las Mujeres</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</si>
  <si>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</si>
  <si>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</si>
  <si>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</si>
  <si>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</si>
  <si>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</si>
  <si>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 xml:space="preserve">Santiago Martinez Mendoza
Ponente: Aura Marleny Arcila Giraldo   </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</si>
  <si>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</si>
  <si>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</si>
  <si>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</si>
  <si>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</si>
  <si>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</si>
  <si>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</si>
  <si>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</si>
  <si>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</si>
  <si>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</si>
  <si>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</si>
  <si>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</si>
  <si>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</si>
  <si>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</si>
  <si>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</si>
  <si>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</si>
  <si>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Luis Bernardo Velez Montoya
Ponente: Bernardo Alejandro Guerra Hoyos</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</si>
  <si>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</si>
  <si>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</si>
  <si>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</si>
  <si>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</si>
  <si>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</si>
  <si>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</si>
  <si>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Comité Mpal de Diversidad Sexual e Identidad de Género.
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</si>
  <si>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</si>
  <si>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</si>
  <si>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</si>
  <si>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</si>
  <si>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Luis Bernardo Velez Montoya
Carlos Alberto Ballesteros Baron</t>
  </si>
  <si>
    <t>Familia</t>
  </si>
  <si>
    <t>54 de 2011 Modificado por el Acuerdo 22 de 2017</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</si>
  <si>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</si>
  <si>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</si>
  <si>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</si>
  <si>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</si>
  <si>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</si>
  <si>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</si>
  <si>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Fabio Humberto Rivera Rivera
Luis Bernardo Velez Montoya
Daniela Maturana Agudelo
Jesús Anibal Echeverri Jiménez</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</si>
  <si>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</si>
  <si>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</si>
  <si>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</si>
  <si>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</si>
  <si>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</si>
  <si>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</si>
  <si>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</si>
  <si>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</si>
  <si>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</si>
  <si>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Luis Bernardo Velez Montoya
Ponentes: Bernardo Alejandro Guerra Hoyos
Jesus Anibal Echeverri Jimenez
Santiago Manuel Martínez Mendoza
Ponente: Luis Bernardo Vélez Montoya</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</si>
  <si>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</si>
  <si>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</si>
  <si>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</si>
  <si>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</si>
  <si>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</si>
  <si>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</si>
  <si>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</si>
  <si>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</si>
  <si>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</si>
  <si>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Yefferson Miranda Bustamante
Ponente: Rober Bohórquez Álvarez</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</si>
  <si>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</si>
  <si>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</si>
  <si>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</si>
  <si>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</si>
  <si>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</si>
  <si>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Alcalde - Secretaría Privada
Ponente: Ramón Emilio Acevedo Carmona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</si>
  <si>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</si>
  <si>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</si>
  <si>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</si>
  <si>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</si>
  <si>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</si>
  <si>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</si>
  <si>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</si>
  <si>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</si>
  <si>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</si>
  <si>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</si>
  <si>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</si>
  <si>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</si>
  <si>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</si>
  <si>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</si>
  <si>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</si>
  <si>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</si>
  <si>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</si>
  <si>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</si>
  <si>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</si>
  <si>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</si>
  <si>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</si>
  <si>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</si>
  <si>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</si>
  <si>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</si>
  <si>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</si>
  <si>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</si>
  <si>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</si>
  <si>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</si>
  <si>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</si>
  <si>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</si>
  <si>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</si>
  <si>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</si>
  <si>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</si>
  <si>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</si>
  <si>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</si>
  <si>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</si>
  <si>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</si>
  <si>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</si>
  <si>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</si>
  <si>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</si>
  <si>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</si>
  <si>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</si>
  <si>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</si>
  <si>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</si>
  <si>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</si>
  <si>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</si>
  <si>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</si>
  <si>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</si>
  <si>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</si>
  <si>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</si>
  <si>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</si>
  <si>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</si>
  <si>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</si>
  <si>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</si>
  <si>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</si>
  <si>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</si>
  <si>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</si>
  <si>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</si>
  <si>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</si>
  <si>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</si>
  <si>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</si>
  <si>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</si>
  <si>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</si>
  <si>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</si>
  <si>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</si>
  <si>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</si>
  <si>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</si>
  <si>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</si>
  <si>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</si>
  <si>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</si>
  <si>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</si>
  <si>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</si>
  <si>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</si>
  <si>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</si>
  <si>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</si>
  <si>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</si>
  <si>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</si>
  <si>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</si>
  <si>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</si>
  <si>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</si>
  <si>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</si>
  <si>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</si>
  <si>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</si>
  <si>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</si>
  <si>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</si>
  <si>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</si>
  <si>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</si>
  <si>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</si>
  <si>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</si>
  <si>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</si>
  <si>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</si>
  <si>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</si>
  <si>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</si>
  <si>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</si>
  <si>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</si>
  <si>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</si>
  <si>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</si>
  <si>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</si>
  <si>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</si>
  <si>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</si>
  <si>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</si>
  <si>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</si>
  <si>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</si>
  <si>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</si>
  <si>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</si>
  <si>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</si>
  <si>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</si>
  <si>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</si>
  <si>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</si>
  <si>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</si>
  <si>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</si>
  <si>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</si>
  <si>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</si>
  <si>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</si>
  <si>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</si>
  <si>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</si>
  <si>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</si>
  <si>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</si>
  <si>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</si>
  <si>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</si>
  <si>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</si>
  <si>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 xml:space="preserve">ºComité Mpal de Diversidad Sexual e Identidad de Género.
ºConsejo Consultivo LGBTI </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</si>
  <si>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</si>
  <si>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</si>
  <si>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</si>
  <si>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</si>
  <si>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</si>
  <si>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</si>
  <si>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</si>
  <si>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</si>
  <si>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</si>
  <si>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</si>
  <si>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</si>
  <si>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</si>
  <si>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</si>
  <si>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</si>
  <si>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</si>
  <si>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Ser Capaz: Inclusión social de las personas con discapacidad</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</si>
  <si>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</si>
  <si>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</si>
  <si>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</si>
  <si>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</si>
  <si>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</si>
  <si>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</si>
  <si>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</si>
  <si>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</si>
  <si>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</si>
  <si>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</si>
  <si>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</si>
  <si>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</si>
  <si>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</si>
  <si>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</si>
  <si>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</si>
  <si>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</si>
  <si>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</si>
  <si>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</si>
  <si>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</si>
  <si>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</si>
  <si>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</si>
  <si>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</si>
  <si>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</si>
  <si>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</si>
  <si>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</si>
  <si>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</si>
  <si>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</si>
  <si>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</si>
  <si>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</si>
  <si>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</si>
  <si>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</si>
  <si>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</si>
  <si>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</si>
  <si>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</si>
  <si>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</si>
  <si>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</si>
  <si>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</si>
  <si>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</si>
  <si>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</si>
  <si>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</si>
  <si>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</si>
  <si>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</si>
  <si>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</si>
  <si>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</si>
  <si>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</si>
  <si>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</si>
  <si>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</si>
  <si>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</si>
  <si>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</si>
  <si>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</si>
  <si>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</si>
  <si>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</si>
  <si>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</si>
  <si>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</si>
  <si>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</si>
  <si>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Plan docenal: Medellín, ciudad y ruralidad de niños, niñas y adolescentes 2016-2028
 El Comité Técnico del Consejo de Política de Infancia y Adolescencia.</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</si>
  <si>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</si>
  <si>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</si>
  <si>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</si>
  <si>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</si>
  <si>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</si>
  <si>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</si>
  <si>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</si>
  <si>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</si>
  <si>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</si>
  <si>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</si>
  <si>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</si>
  <si>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</si>
  <si>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</si>
  <si>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</si>
  <si>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</si>
  <si>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</si>
  <si>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</si>
  <si>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</si>
  <si>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</si>
  <si>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</si>
  <si>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</si>
  <si>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Turismo</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</si>
  <si>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</si>
  <si>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</si>
  <si>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</si>
  <si>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</si>
  <si>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</si>
  <si>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</si>
  <si>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</si>
  <si>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</si>
  <si>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</si>
  <si>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</si>
  <si>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</si>
  <si>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</si>
  <si>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</si>
  <si>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</si>
  <si>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</si>
  <si>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</si>
  <si>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</si>
  <si>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</si>
  <si>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</si>
  <si>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</si>
  <si>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</si>
  <si>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</si>
  <si>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</si>
  <si>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</si>
  <si>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</si>
  <si>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</si>
  <si>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</si>
  <si>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</si>
  <si>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</si>
  <si>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</si>
  <si>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</si>
  <si>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</si>
  <si>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</si>
  <si>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</si>
  <si>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</si>
  <si>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</si>
  <si>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</si>
  <si>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</si>
  <si>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</si>
  <si>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</si>
  <si>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</si>
  <si>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</si>
  <si>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</si>
  <si>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</si>
  <si>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</si>
  <si>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</si>
  <si>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</si>
  <si>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</si>
  <si>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</si>
  <si>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</si>
  <si>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</si>
  <si>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</si>
  <si>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</si>
  <si>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</si>
  <si>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</si>
  <si>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</si>
  <si>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</si>
  <si>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</si>
  <si>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</si>
  <si>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</si>
  <si>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</si>
  <si>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</si>
  <si>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</si>
  <si>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</si>
  <si>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</si>
  <si>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</si>
  <si>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</si>
  <si>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</si>
  <si>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</si>
  <si>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</si>
  <si>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</si>
  <si>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</si>
  <si>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</si>
  <si>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</si>
  <si>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</si>
  <si>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</si>
  <si>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</si>
  <si>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</si>
  <si>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</si>
  <si>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</si>
  <si>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</si>
  <si>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</si>
  <si>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</si>
  <si>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</si>
  <si>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</si>
  <si>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</si>
  <si>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</si>
  <si>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</si>
  <si>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</si>
  <si>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</si>
  <si>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</si>
  <si>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</si>
  <si>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</si>
  <si>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</si>
  <si>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</si>
  <si>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</si>
  <si>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</si>
  <si>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</si>
  <si>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</si>
  <si>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</si>
  <si>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</si>
  <si>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</si>
  <si>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</si>
  <si>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</si>
  <si>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</si>
  <si>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</si>
  <si>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</si>
  <si>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</si>
  <si>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</si>
  <si>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</si>
  <si>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</si>
  <si>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</si>
  <si>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</si>
  <si>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</si>
  <si>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</si>
  <si>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</si>
  <si>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</si>
  <si>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</si>
  <si>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GOBERNACIÓN DE ANTIOQUIA - DEPARTAMENTO ADMINISTRATIVO DE PLANEACIÓN</t>
  </si>
  <si>
    <t>Ficha técnica - Ordenanzas de Políticas Sectoriales y Poblacionales</t>
  </si>
  <si>
    <t>SEGURIDAD ALIMENTARIA Y NUTRICIONAL ORDENANZA 46 DE 2016 Y 05 DE 2020</t>
  </si>
  <si>
    <t>Finalidad / Objetivo /Alcance</t>
  </si>
  <si>
    <t xml:space="preserve">Líneas / Pilares </t>
  </si>
  <si>
    <t>Metas / Objetivos</t>
  </si>
  <si>
    <t>IMPLEMENTACIÓN - PLANES, PROGRAMAS, PROYECTOS</t>
  </si>
  <si>
    <r>
      <t xml:space="preserve">Categorías - Variables - </t>
    </r>
    <r>
      <rPr>
        <b/>
        <sz val="11"/>
        <color rgb="FFFF0000"/>
        <rFont val="Calibri"/>
        <family val="2"/>
        <scheme val="minor"/>
      </rPr>
      <t>Efectos</t>
    </r>
  </si>
  <si>
    <t xml:space="preserve">Indicadores  </t>
  </si>
  <si>
    <t>Enfoque diferencial étnico y territorial</t>
  </si>
  <si>
    <t xml:space="preserve">Observaciones </t>
  </si>
  <si>
    <r>
      <rPr>
        <b/>
        <sz val="10"/>
        <rFont val="Calibri"/>
        <family val="2"/>
        <scheme val="minor"/>
      </rPr>
      <t xml:space="preserve">Finalidad Art 1 </t>
    </r>
    <r>
      <rPr>
        <sz val="10"/>
        <rFont val="Calibri"/>
        <family val="2"/>
        <scheme val="minor"/>
      </rPr>
      <t xml:space="preserve">
</t>
    </r>
    <r>
      <rPr>
        <u/>
        <sz val="10"/>
        <rFont val="Calibri"/>
        <family val="2"/>
        <scheme val="minor"/>
      </rPr>
      <t xml:space="preserve">Garantizar de manera progresiva, estable, segura, sostenible y sustentable la Seguridad Alimentaria y Nutricional de la población del departamento de Antioquia.
</t>
    </r>
    <r>
      <rPr>
        <sz val="10"/>
        <rFont val="Calibri"/>
        <family val="2"/>
        <scheme val="minor"/>
      </rPr>
      <t xml:space="preserve">
</t>
    </r>
    <r>
      <rPr>
        <b/>
        <sz val="10"/>
        <rFont val="Calibri"/>
        <family val="2"/>
        <scheme val="minor"/>
      </rPr>
      <t xml:space="preserve">Alcance: </t>
    </r>
    <r>
      <rPr>
        <sz val="10"/>
        <rFont val="Calibri"/>
        <family val="2"/>
        <scheme val="minor"/>
      </rPr>
      <t xml:space="preserve">
Transitar hacia el fortalecimiento, la innovación y el desarrollo institucional por medio de la gobernanza democrática y en red como iniciativa territorial, para promover trabajos colaborativos entre actores sociales, públicos y privados en torno a la Seguridad Alimentaria y Nutricional de Antioquia. 
Generar condiciones para alcanzar una oferta alimentaria sostenible, sustentable, diversa y de calidad que contribuya a garantizar de manera progresiva, estable, segura y sostenible la Seguridad Alimentaria y Nutricional de la población del departamento de Antioquia.
Transitar hacia sistemas de abastecimiento y distribución de alimentos sustentables, sostenibles, solidarios y equitativos que posibiliten la adquisición de alimentos saludables a la población. 
Desarrollar un conjunto de estrategias para garantizar el derecho humano a la alimentación saludable para los habitantes del territorio antioqueño, que tienen acceso limitado o no tienen acceso a una alimentación suficiente y de calidad.
Construir ambientes alimentarios saludables, seguros, sustentables, culturalmente aceptados y justos, que permitan transformaciones en las prácticas alimentarias de los antioqueños hacia dietas sostenibles, y que alcancen resultados beneficiosos y sostenibles frente a todas las formas de malnutrición.
Construcción y apropiación de un subsistema de CTI para la alimentación y la nutrición del departamento de Antioquia, que propenda por una producción, distribución, consumo y acceso de los alimentos, de manera sostenible, sustentable, saludable e incluyente, con presencia de actores públicos, privados, académicos y sociales
</t>
    </r>
    <r>
      <rPr>
        <b/>
        <sz val="10"/>
        <rFont val="Calibri"/>
        <family val="2"/>
        <scheme val="minor"/>
      </rPr>
      <t xml:space="preserve">
Objetivo: </t>
    </r>
    <r>
      <rPr>
        <sz val="10"/>
        <rFont val="Calibri"/>
        <family val="2"/>
        <scheme val="minor"/>
      </rPr>
      <t xml:space="preserve">
Mejorar la seguridad alimentaria y nutricional de la población del Departamento, mediante un marco estratégico que integre los diferentes ejes de la SAN y  lineas estrategicas del PDSAN, fortalezca la articulación intersectorial e interinstitucional, la participación social y comunitaria, que propenda por la recuperación y conservación de la soberanía alimentaria.
Considerando que la SAN es multidimensional y requiere de transformaciones del sistema alimentario conjuntas e integradoras el PDSAN define la hoja de ruta en 6 lineas estrategicas:
- La gobernanza como estrategia territorial para la Seguridad Alimentaria y Nutricional de Antioquia.
- Producción sostenible  y sustentable de alimentos
- Distribución sostenible  y sustentable de alimentos
- Ambientes alimentarios saludables y sustentables
- Protección Social para la garantía del Derecho Humano a la alimentación saludable.
- Ciencia, Tecnología e Innovación para el Sistema Alimentario y Nutricional
</t>
    </r>
  </si>
  <si>
    <t xml:space="preserve">Producción sostenible  y sustentable de alimentos
</t>
  </si>
  <si>
    <t xml:space="preserve">Proteger los territorios para la producción de alimentos tales como distritos agrarios, Zonas de Interés de Desarrollo Rural Económico y Social (zidres), zonas de reserva campesina, entre otros.
garantizar una agricultura campesina, familiar y comunitaria más productiva y sostenible.
Lograr asociatividad para la coordinación y la colaboración en el sistema alimentario.
Alcanzar autonomía alimentaria y soberanía territorial para los grupos étnicos de Antioquia.
</t>
  </si>
  <si>
    <t>INDICADORES  DISPONIBILIDAD</t>
  </si>
  <si>
    <r>
      <t xml:space="preserve">
*Área agrícola sembrada, cosechada y en producción
*Distribución del uso del suelo agrícola
*Distribución del uso del suelo productivo según la actividad
*Producción pecuaria del grupo de alimentos prioritarios
I</t>
    </r>
    <r>
      <rPr>
        <b/>
        <sz val="10"/>
        <color theme="1"/>
        <rFont val="Calibri"/>
        <family val="2"/>
        <scheme val="minor"/>
      </rPr>
      <t>ndicadores de gestión departamentales 2020 - 2023:</t>
    </r>
    <r>
      <rPr>
        <sz val="10"/>
        <color theme="1"/>
        <rFont val="Calibri"/>
        <family val="2"/>
        <scheme val="minor"/>
      </rPr>
      <t xml:space="preserve">
-Número de huertas comunitarias implementadas
-Número de huertas escolares implementadas
-Número de huertas familiares implementadas
-Número de bancos de semillas implementados
-Número de Huertas Comunitarias conformadas como asociación productora de alimentos
-Número de Instituciones educativas con huerta escolar Maná que desarrollan el componente "Pequeños emprendedores rurales"
-Número de Huertas que implementan acciones de aprovechamiento de residuos solidos
-Número de huertas que implementan acciones de cosecha oportuna y transformación de alimentos.
Y los demas relacionados en los programas de la secretaria de agricultura
</t>
    </r>
  </si>
  <si>
    <t>Distribución sostenible  y sustentable de alimentos</t>
  </si>
  <si>
    <t xml:space="preserve">Reactivar y crear espacios públicos para la abastecimiento y distribución de alimentos (plazas de mercado, centros de abastecimiento, mercados campesinos, casas campesinas).
Promover y fortalecer circuitos alimentarios cortos
</t>
  </si>
  <si>
    <t>INDICADORES DE ACCESSO</t>
  </si>
  <si>
    <r>
      <t xml:space="preserve">*Prevalencia de subalimentación
*Inseguridad Alimentaria
*Índice de GINI
*Índice de Pobreza Multidimensional
*Índice de Precios del Productor IPP
*Nivel Educativo de la Población mayor de 5 años
*Porcentaje de la Población bajo la línea de pobreza
*Porcentaje de la Población bajo la línea de pobreza extrema
*Tasa de desempleo
</t>
    </r>
    <r>
      <rPr>
        <b/>
        <sz val="10"/>
        <color theme="1"/>
        <rFont val="Calibri"/>
        <family val="2"/>
        <scheme val="minor"/>
      </rPr>
      <t>Indicadores de gestión departamentales 2020 - 2023:</t>
    </r>
    <r>
      <rPr>
        <sz val="10"/>
        <color theme="1"/>
        <rFont val="Calibri"/>
        <family val="2"/>
        <scheme val="minor"/>
      </rPr>
      <t xml:space="preserve">
- Número de Mercados Campesinos gestionados
-Número de núcleos de agricultura familiar que participan en mercados campesinos
-Número de huertas comunitarias que participan en mercados campesinos
-Número de Huertas Comunitarias que participan en ruedas de negocios y/o eventos donde se impulse la comercialización de sus alimentos.
-Número de Huertas Comunitarias que establecen o gestionan convenios con consumidores institucionales para la comercialización de alimentos.
-Número de ventas a instituciones públicas cerradas por parte de los agricultores comunitarios 
-Número de Huertas Comunitarias con campañas publicitarias y de promoción 
Y los demas relacionados en los programas de la secretaria de agricultura</t>
    </r>
  </si>
  <si>
    <t xml:space="preserve"> Ambientes alimentarios saludables y sustentables
</t>
  </si>
  <si>
    <t xml:space="preserve">Crear ambientes alimentarios saludables y sustentables que amplíen la autonomía en la elección de alimentos de las personas en todo su curso de vida. en espacios como escuelas, universidades, espacios laborales y el hogar
Promover patrones alimentarios saludables y sustentables, que respeten las dimensiones cultural, social y ambiental de las prácticas alimentarias de las subregiones de Antioquia. 
 Implementar un sistema claro, comprensible y confiable de Información, Educación y Comunicación en alimentación sostenible y sustentable. </t>
  </si>
  <si>
    <t>INDICADORES DE CONSUMO</t>
  </si>
  <si>
    <r>
      <t xml:space="preserve">*Alimentos de mayor consumo en la población 
*Duración mediana de la lactancia materna exclusiva en meses
*Mediana de la duración de la lactancia materna total en meses
*Porcentaje de madres de niños que en los últimos cinco años recibieron capacitación en lactancia materna.
</t>
    </r>
    <r>
      <rPr>
        <b/>
        <sz val="10"/>
        <color theme="1"/>
        <rFont val="Calibri"/>
        <family val="2"/>
        <scheme val="minor"/>
      </rPr>
      <t xml:space="preserve">
Indicadores de gestión departamentales 2020 - 2023:</t>
    </r>
    <r>
      <rPr>
        <sz val="10"/>
        <color theme="1"/>
        <rFont val="Calibri"/>
        <family val="2"/>
        <scheme val="minor"/>
      </rPr>
      <t xml:space="preserve">
-Número de acciones pedagogicas dirigidas al curso de vida 
-Número de población con transformación de habitos alimentarios y estilos de vida
-Número de espacios comunitarios amigos de la mujer y la infancia
-Número de plazas de mercado intervenidas en el departamento
-Número de comerciantes que adoptan cambios para coayudar a la compra conciente de alimentos.
-Número de acciones educativas con consumidores visitantes de las plazas de mercado
-Número de ferias en SAN de interacción en parques locales
-Medición de sobras de alimentos durante el consumo en el PAE
- Número de talleres  prácticos gastronómicos con procesadoras de alimentos en instituciones educativas  - PAE 
-N° de tiendas que instalan y adoptan material educativo para compras concientes y responsables
-N° de establecimientos educativos con implementación de acciones pedagogicas transformadoras.
</t>
    </r>
  </si>
  <si>
    <t>Protección Social para la garantía del Derecho Humano a la alimentación saludable.</t>
  </si>
  <si>
    <t xml:space="preserve">Establecer modelos de atención alimentaria y nutricional saludables para las personas en situación de vulnerabilidad y emergencia que puedan ver amenazado su estado nutricional.
Garantizar el acceso a los alimentos a todos los ciudadanos en sus diferentes momentos vitales: infancia, adolescencia, adultez, gestación; y restituir el derecho a la alimentación en los casos en los que por contingencias sociales, económicas o crisis ambientales las poblaciones y los individuos estén en riesgo de inseguridad alimentaria. 
Orientar las acciones de atención y mitigación de las causas directas de la morbilidad y mortalidad por y asociadas a la malnutrición, en el ámbito individual y familiar. En especial está relacionado con factores de prevención, promoción y atención de salud.
Garantizar el acceso al agua en areas urbanas y rurales para la seguridad alimentaria y nutricional
</t>
  </si>
  <si>
    <t>INDICADORES  DE APROVECHAMIENTO BIOLOGICO</t>
  </si>
  <si>
    <r>
      <t xml:space="preserve">*Tasa de mortalidad por desnutrición en menores de 5 años
*Tasa de mortalidad infantil ajustada
*Prevalencia de riesgo de desnutrición aguda en menores de 5 años en el departamento de Antioquia
*Prevalencia de exceso de peso en escolares de 5 a 13 años en el departamento de Antioquia
-*Prevalencia de riesgo de retraso en talla en menores de 2 años en el departamento de Antioquia.
*Tasa de mortalidad por IRA en menores de 5 años
*Tasa de mortalidad por EDA en menores de 5 años
*Prevalencia de desnutrición crónica en menores de 5 años
*Prevalencia de bajo peso en la gestante
*Prevalencias de tiempo diario dedicado a ver televisión o jugar con videojuegos en niños de 5 a 12 años, 4 horas o más
*Prevalencias de tiempo diario dedicado a ver televisión o jugar con videojuegos en niños de 5 a 12 años, menor a 2 horas
*Proporción Bajo peso al nacer
*Coberturas de vacunación del Plan Ampliado de *Inmunizaciones (PAI) para niños y niñas de un año de vida
*Número de adolescentes que han sido madres o están en embarazo
*Porcentaje de hogares con servicio de recolección de basuras
*Porcentaje de nacidos vivos con cuatro o más consultas de control prenatal
</t>
    </r>
    <r>
      <rPr>
        <b/>
        <sz val="10"/>
        <color theme="1"/>
        <rFont val="Calibri"/>
        <family val="2"/>
        <scheme val="minor"/>
      </rPr>
      <t xml:space="preserve">
Indicadores de gestión departamentales 2020 - 2023:
</t>
    </r>
    <r>
      <rPr>
        <sz val="10"/>
        <color theme="1"/>
        <rFont val="Calibri"/>
        <family val="2"/>
        <scheme val="minor"/>
      </rPr>
      <t xml:space="preserve">Atención en seguridad alimentaria al curso de vida </t>
    </r>
    <r>
      <rPr>
        <b/>
        <sz val="10"/>
        <color theme="1"/>
        <rFont val="Calibri"/>
        <family val="2"/>
        <scheme val="minor"/>
      </rPr>
      <t xml:space="preserve">
</t>
    </r>
  </si>
  <si>
    <t>INDICADORES DE CALIDAD E INOCUIDAD</t>
  </si>
  <si>
    <t>*Índice del Riesgo de Calidad del Agua IRCA
*Porcentaje de Brotes con identificación de agentes patógenos en muestras biológicas, alimentos y superficies
*Proporción de hogares con acceso a acueducto
*Proporción de hogares con acceso a alcantarillado</t>
  </si>
  <si>
    <t xml:space="preserve">
La gobernanza como estrategia territorial para la Seguridad Alimentaria y Nutricional de Antioquia.</t>
  </si>
  <si>
    <t xml:space="preserve">Gobernanza democrática para la seguridad alimentaria y nutricional
 Fortalecer, desarrollar e innovar las capacidades institucionales de los gobiernos locales, para mejorar la seguridad alimentaria y nutricional en Antioquia 
Fortalecer la cultura política como un elemento clave para la consolidación de la gobernanza territorial.
</t>
  </si>
  <si>
    <t xml:space="preserve">GOBERNANZA EN SAN </t>
  </si>
  <si>
    <r>
      <rPr>
        <b/>
        <sz val="10"/>
        <color theme="1"/>
        <rFont val="Calibri"/>
        <family val="2"/>
        <scheme val="minor"/>
      </rPr>
      <t xml:space="preserve">
Indicadores de gestión departamentales 2020 - 2023:</t>
    </r>
    <r>
      <rPr>
        <sz val="10"/>
        <color theme="1"/>
        <rFont val="Calibri"/>
        <family val="2"/>
        <scheme val="minor"/>
      </rPr>
      <t xml:space="preserve">
Número de municipios  que implementan planes, programas o proyectos articulados al  plan docenal de SAN
Número de municipios que cuentan con acuerdo municipal de SAN actualizado  con la Política Departamental
Número de administraciones municipales  evaluadas  parala gestión  en  SAN
Número de municipios con mesas de SAN funcionando</t>
    </r>
  </si>
  <si>
    <t>Ciencia, Tecnología e Innovación para el Sistema Alimentario y Nutricional</t>
  </si>
  <si>
    <t xml:space="preserve">Mas conectividad e infraestructura para el sistema alimentario.
Mas alimentos, menos perdidas y desperdicios.
Ciencia, Tecnología e Innovación para la alimentación y nutrición
</t>
  </si>
  <si>
    <t xml:space="preserve">CTI EN SAN </t>
  </si>
  <si>
    <r>
      <t xml:space="preserve">
</t>
    </r>
    <r>
      <rPr>
        <b/>
        <sz val="9"/>
        <color theme="1"/>
        <rFont val="Calibri"/>
        <family val="2"/>
        <scheme val="minor"/>
      </rPr>
      <t>Indicadores departamentales 2020 - 2023:</t>
    </r>
    <r>
      <rPr>
        <sz val="9"/>
        <color theme="1"/>
        <rFont val="Calibri"/>
        <family val="2"/>
        <scheme val="minor"/>
      </rPr>
      <t xml:space="preserve">
Diseño e implementación del Observatorio Seguridad Alimentaria y Nutricional del Departamento de Antioquia.
Implementacion de la Ordenanza 038 de 2018 - para el monitoreo y evaluación del de indicadores de PDSAN, programas y proyectos.
Medición de impacto de indicadores de resultado SAN 2020 - 2023
. 
</t>
    </r>
  </si>
  <si>
    <t>MAPEO CAPACIDAD DE MEDICIÓN Y DESAGREGACIÓN</t>
  </si>
  <si>
    <t>Si</t>
  </si>
  <si>
    <t>Diario</t>
  </si>
  <si>
    <t>Línea Base y Serie de Tiempo - Ordenanzas de Políticas Sectoriales y Poblacionales</t>
  </si>
  <si>
    <t>No</t>
  </si>
  <si>
    <t>Mes</t>
  </si>
  <si>
    <t>Semestre</t>
  </si>
  <si>
    <t>Categoría</t>
  </si>
  <si>
    <t>Nombre del Indicador</t>
  </si>
  <si>
    <t>Unidad de Medida</t>
  </si>
  <si>
    <t>¿El Indicador está disponible?</t>
  </si>
  <si>
    <t>Fuente y observaciones del indicador</t>
  </si>
  <si>
    <t>Meta
2023</t>
  </si>
  <si>
    <t>¿Incluido en PDD?</t>
  </si>
  <si>
    <t>Dónde</t>
  </si>
  <si>
    <t>Observaciones</t>
  </si>
  <si>
    <t>Desagregaciones disponibles del indicador (marque con X)</t>
  </si>
  <si>
    <t>Frecuencia de cálculo</t>
  </si>
  <si>
    <t>Anual</t>
  </si>
  <si>
    <t>Mujer</t>
  </si>
  <si>
    <t>Hombre</t>
  </si>
  <si>
    <t>Línea</t>
  </si>
  <si>
    <t>Compo</t>
  </si>
  <si>
    <t>Prog</t>
  </si>
  <si>
    <t>Sexo</t>
  </si>
  <si>
    <t>Grupos etarios</t>
  </si>
  <si>
    <t>Pob Afro</t>
  </si>
  <si>
    <t>Pob Indígena</t>
  </si>
  <si>
    <t>Pob Discapacidad</t>
  </si>
  <si>
    <t>Pob Víctima</t>
  </si>
  <si>
    <t>Pob Migrante</t>
  </si>
  <si>
    <t>Per
LGBTI</t>
  </si>
  <si>
    <t>Municipios</t>
  </si>
  <si>
    <t>Subregión</t>
  </si>
  <si>
    <t>Otra, cuál?</t>
  </si>
  <si>
    <t>Seleccione</t>
  </si>
  <si>
    <t>DISPONIBILIDAD</t>
  </si>
  <si>
    <t>Prevalencia de Inseguridad Alimentaria y Nutricional en los hogares (moderada + severa)</t>
  </si>
  <si>
    <t>Porcentaje</t>
  </si>
  <si>
    <t>Fuente:Encuesta de calidad de vida y Perfil Alimentario y Nutricional de Antioquia.
Observación: Se cuenta con linea base departamental de los años (2010, 2011, 2015 y 2019)</t>
  </si>
  <si>
    <t>Maná Plus: Seguridad alimentaria y nutricional para Antioquia</t>
  </si>
  <si>
    <t>Protección social para la garantía del derecho humano a la alimentación saludable</t>
  </si>
  <si>
    <t>Número de huertas comunitarias implementadas</t>
  </si>
  <si>
    <t>Número</t>
  </si>
  <si>
    <t>Gerencia MANA-sistema de Información de Seguridad Alimentaria y Nutricional del departamento de Antioquia-SISAN
Observación: La implementación inicia a partir del año 2021</t>
  </si>
  <si>
    <t>Producción y distribución sostenible y sustentable de alimentos</t>
  </si>
  <si>
    <t xml:space="preserve">Número de huertas escolares implementadas
</t>
  </si>
  <si>
    <t xml:space="preserve">Número de huertas familiares implementadas
</t>
  </si>
  <si>
    <t>Gerencia MANA-sistema de Información de Seguridad Alimentaria y Nutricional del departamento de Antioquia-SISAN</t>
  </si>
  <si>
    <t xml:space="preserve">Número de bancos de semillas implementados
</t>
  </si>
  <si>
    <t>Gerencia MANA-sistema de Información de Seguridad Alimentaria y Nutricional del departamento de Antioquia-SISAN
Observación:Este indicador no aplica para la desagregación por genero y la implementación inicia a partir del año 2021.</t>
  </si>
  <si>
    <t xml:space="preserve">Número de Instituciones educativas con huerta escolar Maná que desarrollan el componente "Pequeños emprendedores rurales"
</t>
  </si>
  <si>
    <t>Gerencia MANA-sistema de Información de Seguridad Alimentaria y Nutricional del departamento de Antioquia-SISAN
Observación: Este indicador no aplica para la desagregación por genero y la implementación inicia a partir del año 2021.</t>
  </si>
  <si>
    <t xml:space="preserve">Número de Huertas que implementan acciones de aprovechamiento de residuos solidos
</t>
  </si>
  <si>
    <t>Número de huertas que implementan acciones de cosecha oportuna y transformación de alimentos.</t>
  </si>
  <si>
    <t>ACCESSO</t>
  </si>
  <si>
    <t xml:space="preserve">Número de Mercados Campesinos gestionados
</t>
  </si>
  <si>
    <t xml:space="preserve">Número de núcleos de agricultura familiar que participan en mercados campesinos
</t>
  </si>
  <si>
    <t xml:space="preserve">Número de huertas comunitarias que participan en mercados campesinos
</t>
  </si>
  <si>
    <t xml:space="preserve">Número de Huertas Comunitarias que participan en ruedas de negocios y/o eventos donde se impulse la comercialización de sus alimentos.
</t>
  </si>
  <si>
    <t xml:space="preserve">Número de Huertas Comunitarias que establecen o gestionan convenios con consumidores institucionales para la comercialización de alimentos.
</t>
  </si>
  <si>
    <t xml:space="preserve">Número de ventas a instituciones públicas cerradas por parte de los agricultores comunitarios 
</t>
  </si>
  <si>
    <t xml:space="preserve">Número de Huertas Comunitarias con campañas publicitarias y de promoción </t>
  </si>
  <si>
    <t>CONSUMO</t>
  </si>
  <si>
    <t xml:space="preserve">Número de acciones pedagogicas dirigidas al curso de vida 
</t>
  </si>
  <si>
    <t xml:space="preserve">Gerencia MANA-sistema de Información de Seguridad Alimentaria y Nutricional del departamento de Antioquia-SISAN
Observación: Este indicador no aplica para la desagregación por genero, ya que se solicita el numero de acciones pedagogicas.
</t>
  </si>
  <si>
    <t>Ambientes alimentarios saludables y sustentables</t>
  </si>
  <si>
    <t xml:space="preserve">Número de población con transformación de habitos alimentarios y estilos de vida
</t>
  </si>
  <si>
    <t xml:space="preserve">Número de espacios comunitarios amigos de la mujer y la infancia
</t>
  </si>
  <si>
    <t>Gerencia MANA-sistema de Información de Seguridad Alimentaria y Nutricional del departamento de Antioquia-SISAN
Observación:Este indicador no aplica para la desagregación por genero</t>
  </si>
  <si>
    <t xml:space="preserve">Número de plazas de mercado intervenidas en el departamento
</t>
  </si>
  <si>
    <t xml:space="preserve">Número de comerciantes que adoptan cambios para coayudar a la compra conciente de alimentos.
</t>
  </si>
  <si>
    <t xml:space="preserve">Número de acciones educativas con consumidores visitantes de las plazas de mercado
</t>
  </si>
  <si>
    <t>Gerencia MANA-sistema de Información de Seguridad Alimentaria y Nutricional del departamento de Antioquia-SISAN
Observación:Este indicador no aplica para la desagregación por genero.</t>
  </si>
  <si>
    <t xml:space="preserve">Número de ferias en SAN de interacción en parques locales
</t>
  </si>
  <si>
    <t xml:space="preserve">Medición de sobras de alimentos durante el consumo en el PAE
</t>
  </si>
  <si>
    <t xml:space="preserve">Número de talleres  prácticos gastronómicos con procesadoras de alimentos en instituciones educativas  - PAE 
</t>
  </si>
  <si>
    <t xml:space="preserve">N° de tiendas que instalan y adoptan material educativo para compras concientes y responsables
</t>
  </si>
  <si>
    <t>N° de establecimientos educativos con implementación de acciones pedagogicas transformadoras.</t>
  </si>
  <si>
    <t>APROVECHAMIENTO BIOLOGICO</t>
  </si>
  <si>
    <t xml:space="preserve">Tasa de mortalidad por desnutrición en menores de 5 años
</t>
  </si>
  <si>
    <t>Tasa</t>
  </si>
  <si>
    <t>0,9 Preliminar</t>
  </si>
  <si>
    <t>Dane</t>
  </si>
  <si>
    <t>Este indicador pertenece a la Secretaria seccional de salud de Antioquia</t>
  </si>
  <si>
    <t xml:space="preserve">Tasa de mortalidad infantil ajustada
</t>
  </si>
  <si>
    <t xml:space="preserve">Prevalencia de riesgo de desnutrición aguda en menores de 5 años en el departamento de Antioquia
</t>
  </si>
  <si>
    <t>No se muestran los porcentajes basados en menos de 25 casos de sin ponderar</t>
  </si>
  <si>
    <t>Fuente: Perfil Alimentario y Nutricional de Antioquia 2019
Observación: Se cuenta con linea base departamental de los años (2014 y 2019)</t>
  </si>
  <si>
    <t>La meta registrada para el año 2023 de este indicador, corresponde a la gestión realizada en el cuatrienio</t>
  </si>
  <si>
    <t xml:space="preserve">Prevalencia de exceso de peso en escolares de 5 a 13 años en el departamento de Antioquia
</t>
  </si>
  <si>
    <t>25,4 (valor de 5 a 17 año)</t>
  </si>
  <si>
    <t>21,5 (valor de 5 a 17 años)</t>
  </si>
  <si>
    <t xml:space="preserve">Prevalencia de riesgo de retraso en talla en menores de 2 años en el departamento de Antioquia.
</t>
  </si>
  <si>
    <t>Fuente: Perfil Alimentario y Nutricional de Antioquia 2019
Observación: Se cuenta con linea base departamental de los años (2019)</t>
  </si>
  <si>
    <t xml:space="preserve">Tasa de mortalidad por IRA en menores de 5 años
</t>
  </si>
  <si>
    <t xml:space="preserve">Tasa de mortalidad por EDA en menores de 5 años
</t>
  </si>
  <si>
    <t xml:space="preserve">Prevalencia de desnutrición crónica en menores de 5 años
</t>
  </si>
  <si>
    <t>Fuente: Perfil Alimentario y Nutricional de Antioquia 2019
Observación: Se cuenta con linea base departamental de los años (2010,2014 y 2019)</t>
  </si>
  <si>
    <t xml:space="preserve">Prevalencia de bajo peso en la gestante
</t>
  </si>
  <si>
    <t>No aplica</t>
  </si>
  <si>
    <t>Fuente: Perfil Alimentario y Nutricional de Antioquia 2019
Observación: No se muestran los porcentajes basados en menos de 25 casos de sin ponderar</t>
  </si>
  <si>
    <t xml:space="preserve">Proporción Bajo peso al nacer
</t>
  </si>
  <si>
    <t xml:space="preserve">Coberturas de vacunación del Plan Ampliado de *Inmunizaciones (PAI) para niños y niñas de un año de vida
</t>
  </si>
  <si>
    <t xml:space="preserve">Número de adolescentes que han sido madres o están en embarazo
</t>
  </si>
  <si>
    <t xml:space="preserve">Porcentaje de hogares con servicio de recolección de basuras
</t>
  </si>
  <si>
    <t xml:space="preserve">Atención en seguridad alimentaria al curso de vida </t>
  </si>
  <si>
    <t>Gerencia MANA-sistema de Información de Seguridad Alimentaria y Nutricional del departamento de Antioquia-SISAN
Observación: Se cuenta con linea base departamental de los años (2020)</t>
  </si>
  <si>
    <t xml:space="preserve">Diseño e implementación del Observatorio Seguridad Alimentaria y Nutricional del Departamento de Antioquia.
</t>
  </si>
  <si>
    <t xml:space="preserve">Gerencia MANA-sistema de Información de Seguridad Alimentaria y Nutricional del departamento de Antioquia-SISAN
Observación: Se cuenta con linea base departamental de los años (2020)
</t>
  </si>
  <si>
    <t>Ciencia, tecnología e innovación para el sistema alimentario y nutricional</t>
  </si>
  <si>
    <t xml:space="preserve">Implementacion de la Ordenanza 038 de 2018 - para el monitoreo y evaluación del de indicadores de PDSAN, programas y proyectos.
</t>
  </si>
  <si>
    <t>Medición de impacto de indicadores de resultado SAN 2020 - 2023</t>
  </si>
  <si>
    <t>Número de municipios  que implementan planes, programas o proyectos articulados al  plan docenal de SAN</t>
  </si>
  <si>
    <t>Gerencia MANA-sistema de Información de Seguridad Alimentaria y Nutricional del departamento de Antioquia-SISAN
Observación:Este indicador no aplica para la desagregación por genero, en el 2020 se implemento en 49 municipios</t>
  </si>
  <si>
    <t>La gobernanza como estrategia territorial para la seguridad alimentaria y nutricional de Antioquia</t>
  </si>
  <si>
    <t>Número de municipios que cuentan con acuerdo municipal de SAN actualizado  con la Política Departamental</t>
  </si>
  <si>
    <t>Gerencia MANA-sistema de Información de Seguridad Alimentaria y Nutricional del departamento de Antioquia-SISAN
Observación:Este indicador no aplica para la desagregación por genero, en el 2020 se implemento en 71 municipios</t>
  </si>
  <si>
    <t>Número de administraciones municipales  evaluadas  parala gestión  en  SAN</t>
  </si>
  <si>
    <t>Número de municipios con mesas de SAN funcionando</t>
  </si>
  <si>
    <t>Gerencia MANA-sistema de Información de Seguridad Alimentaria y Nutricional del departamento de Antioquia-SISAN
Observación:Este indicador no aplica para la desagregación por genero, , en el 2020 se implemento en 86 municipios</t>
  </si>
  <si>
    <t>Finalizado</t>
  </si>
  <si>
    <t>Implementación 2020 - Ordenanzas de Políticas Sectoriales y Poblacionales</t>
  </si>
  <si>
    <t>Continuará en ejecución</t>
  </si>
  <si>
    <t>Nombre de la Dependencia</t>
  </si>
  <si>
    <t>Nombre del Programa</t>
  </si>
  <si>
    <t>Cód Proyecto MGA</t>
  </si>
  <si>
    <t>Nombre del Proyecto</t>
  </si>
  <si>
    <r>
      <t xml:space="preserve">¿Beneficia a la población? 
</t>
    </r>
    <r>
      <rPr>
        <sz val="9"/>
        <color theme="1"/>
        <rFont val="Calibri Light"/>
        <family val="2"/>
      </rPr>
      <t>Marque con X</t>
    </r>
  </si>
  <si>
    <t># Población beneficiada durante el año</t>
  </si>
  <si>
    <t>Información Financiera</t>
  </si>
  <si>
    <t>Estado del proyecto</t>
  </si>
  <si>
    <r>
      <t xml:space="preserve">FUENTES DE FINANCIACIÓN
</t>
    </r>
    <r>
      <rPr>
        <sz val="9"/>
        <color theme="1"/>
        <rFont val="Calibri"/>
        <family val="2"/>
        <scheme val="minor"/>
      </rPr>
      <t>Registrar en % según las fuentes - la suma deberá dar como resultado 100%</t>
    </r>
  </si>
  <si>
    <t>OBSERVACIÓN</t>
  </si>
  <si>
    <t>Directa</t>
  </si>
  <si>
    <t>Indirecta</t>
  </si>
  <si>
    <t>% Proxy</t>
  </si>
  <si>
    <t>$ Asignado</t>
  </si>
  <si>
    <t>% Ejecución</t>
  </si>
  <si>
    <t>$ Ejecutado</t>
  </si>
  <si>
    <t>Recursos propios</t>
  </si>
  <si>
    <t xml:space="preserve">Cofinanciación </t>
  </si>
  <si>
    <t>Sistema General Participaciones</t>
  </si>
  <si>
    <t>Sistema General  Regalias</t>
  </si>
  <si>
    <t>Otras fuentes</t>
  </si>
  <si>
    <t>Total</t>
  </si>
  <si>
    <t>Gerencia de Seguridad Alimentaria y Nutricional MANA</t>
  </si>
  <si>
    <t>Protección social para la garantía del Derecho Humano a la alimentación saludable</t>
  </si>
  <si>
    <t>Desarrollo de ofertas institucional para garantizar el derecho humano a la alimentación suficiente y de calidad para la Seguridad Alimentaria y nutricional al curso de vida en el departamento de Antioquia</t>
  </si>
  <si>
    <t>200000 personas</t>
  </si>
  <si>
    <t>Desarrollo De Ofertas Institucionales Para Garantizar El Derecho Humano A La Alimentación Suficiente Y De Calidad Para La Seguridad Alimentaria Y Nutricional Al Curso De Vida Para Emergencia En El Departamento De Antioquia</t>
  </si>
  <si>
    <t>Mejoramiento de los indices de Seguridad Alimentaria en la población más vulnerable del departamento antioquia</t>
  </si>
  <si>
    <t>Implementación de acciones de seguridad alimentaria y nutricional para prevenir el riesgo de desnutrición aguda, sobrepeso y obesidad en menores de 5 años y en gestantes y lactantes con bajo peso en el departamento de antioquia</t>
  </si>
  <si>
    <t>Suministro de raciones para el Programa de Alimentación Escolar para garantizar la permanencia de la población escolar en Todo El Departamento, Antioquia, Occidente</t>
  </si>
  <si>
    <t>300027 personas</t>
  </si>
  <si>
    <t>La gobernanza como estrategia territorial para la Seguridad Alimentaria y Nutricional de Antioquia</t>
  </si>
  <si>
    <t>Fortalecimiento al desarrollo e innovación institucional y creación de Redes para la Gobernanza del Sistema Alimentario y Nutricional en el departamento de Antioquia</t>
  </si>
  <si>
    <t>49 municipios</t>
  </si>
  <si>
    <t xml:space="preserve">Producción y distribución sostenible y sustentable de alimentos </t>
  </si>
  <si>
    <t>Desarrollo de ofertas Institucionales alimentarias sostenibles y sustentables; sembrando oportunidades para la agricultura campesina familiar y comunitaria en el departamento de Antioquia</t>
  </si>
  <si>
    <t>2884 personas</t>
  </si>
  <si>
    <t xml:space="preserve">Ambientes alimentarios saludables y sustentables </t>
  </si>
  <si>
    <t>Desarrollo de ofertas institucionales que contribuyan a la transformación de ambientes alimentarios, saludables y sustentables de las generaciones presentes y futuras del departamento Antioquia</t>
  </si>
  <si>
    <t>30 Municipios</t>
  </si>
  <si>
    <t xml:space="preserve">Ciencia, Tecnología e Innovación para el Sistema Alimentario y Nutricional </t>
  </si>
  <si>
    <t>Implementación del observatorio departamental de Seguridad Alimentaria y Nutricional de Antioquia - ODSAN. Antioquia</t>
  </si>
  <si>
    <t>40 municipios</t>
  </si>
  <si>
    <t>Mapa de Actores Estratégicos - Ordenanzas de Políticas Sectoriales y Poblacionales</t>
  </si>
  <si>
    <t>#</t>
  </si>
  <si>
    <t>Nombre del actor</t>
  </si>
  <si>
    <t>Nombre Organización</t>
  </si>
  <si>
    <t>Sector de la Organización</t>
  </si>
  <si>
    <t>Cargo</t>
  </si>
  <si>
    <t>Correo</t>
  </si>
  <si>
    <t>Teléfono</t>
  </si>
  <si>
    <t>Tema que maneja</t>
  </si>
  <si>
    <t>GERMINAR</t>
  </si>
  <si>
    <t>PRIVADO</t>
  </si>
  <si>
    <t>Distribución y producción de Alimentos</t>
  </si>
  <si>
    <t>Los actores estrategicos, se definen como entidades público privadas. Los contactos pueden ser especificos y variados según especificidad.</t>
  </si>
  <si>
    <t>DULZAR</t>
  </si>
  <si>
    <t>DAVIVIENDA</t>
  </si>
  <si>
    <t>Derecho a la Alimentación</t>
  </si>
  <si>
    <t>FUNDACION ÉXITO</t>
  </si>
  <si>
    <t>OMS</t>
  </si>
  <si>
    <t>ONG</t>
  </si>
  <si>
    <t xml:space="preserve">Distribución y producción de Alimentos
Derecho a la Alimentación
</t>
  </si>
  <si>
    <t>FAO</t>
  </si>
  <si>
    <t>Distribución y producción de Alimentos
Derecho a la Alimentación</t>
  </si>
  <si>
    <t>PDET</t>
  </si>
  <si>
    <t>PUBLICO</t>
  </si>
  <si>
    <t>PRIMERA DAMA NACION</t>
  </si>
  <si>
    <t>BANCO ARQUIDIOSESANO DE ALIMENTOS</t>
  </si>
  <si>
    <t>SACIAR</t>
  </si>
  <si>
    <t>ADMINISTRACIONES MUNICIPALES DEL DEPARTAMENTO DE ANTIOQUIA</t>
  </si>
  <si>
    <t>MINISTERIO DE EDUCACIÓN</t>
  </si>
  <si>
    <t>PROGRAMA MUNDIAL DE ALIMENTOS (PMA)</t>
  </si>
  <si>
    <t>DEPARTAMENTO NACIONAL DE PLANEACION(DNP)</t>
  </si>
  <si>
    <t>DEPARTAMENTO DE PROSPERIDAD SOCIAL (DPS)</t>
  </si>
  <si>
    <t>ESCUELA DE NUTRICION Y DIETETICA</t>
  </si>
  <si>
    <t xml:space="preserve">UNIVERSIDAD DE ANTIOQUIA </t>
  </si>
  <si>
    <t>COLEGIO MAYOR DE ANTIOQUIA</t>
  </si>
  <si>
    <t>PIBLICO-PRIVADA</t>
  </si>
  <si>
    <t xml:space="preserve">Poryectos estrategicos de MÁNA </t>
  </si>
  <si>
    <t>Plan Plurianual de Inversiones 2016 -2019  Municipio de Medellín</t>
  </si>
  <si>
    <t>Código</t>
  </si>
  <si>
    <t xml:space="preserve">Nombre </t>
  </si>
  <si>
    <t>Inversión 
2016</t>
  </si>
  <si>
    <t>Inversión 
2017</t>
  </si>
  <si>
    <t>Inversión 
2018</t>
  </si>
  <si>
    <t>Inversión 
2019</t>
  </si>
  <si>
    <t xml:space="preserve">Mujeres 
1 </t>
  </si>
  <si>
    <t>Mujeres 
2</t>
  </si>
  <si>
    <t>Violencias Sexuales</t>
  </si>
  <si>
    <t>LGBTI</t>
  </si>
  <si>
    <t>Niñez 
Work Inf</t>
  </si>
  <si>
    <t>Habitante Calle</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</si>
  <si>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</si>
  <si>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</si>
  <si>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</si>
  <si>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</si>
  <si>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</si>
  <si>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</si>
  <si>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</si>
  <si>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</si>
  <si>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</si>
  <si>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</si>
  <si>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</si>
  <si>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</si>
  <si>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</si>
  <si>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</si>
  <si>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</si>
  <si>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</si>
  <si>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</si>
  <si>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</si>
  <si>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</si>
  <si>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</si>
  <si>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</si>
  <si>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</si>
  <si>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</si>
  <si>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</si>
  <si>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</si>
  <si>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</si>
  <si>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</si>
  <si>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</si>
  <si>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</si>
  <si>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</si>
  <si>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</si>
  <si>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</si>
  <si>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</si>
  <si>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</si>
  <si>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</si>
  <si>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</si>
  <si>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</si>
  <si>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</si>
  <si>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</si>
  <si>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</si>
  <si>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</si>
  <si>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</si>
  <si>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</si>
  <si>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</si>
  <si>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</si>
  <si>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</si>
  <si>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</si>
  <si>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</si>
  <si>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</si>
  <si>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</si>
  <si>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</si>
  <si>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</si>
  <si>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</si>
  <si>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</si>
  <si>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</si>
  <si>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</si>
  <si>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</si>
  <si>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</si>
  <si>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</si>
  <si>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</si>
  <si>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</si>
  <si>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</si>
  <si>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</si>
  <si>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</si>
  <si>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</si>
  <si>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</si>
  <si>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</si>
  <si>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</si>
  <si>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</si>
  <si>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</si>
  <si>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</si>
  <si>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</si>
  <si>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</si>
  <si>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</si>
  <si>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</si>
  <si>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</si>
  <si>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</si>
  <si>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</si>
  <si>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</si>
  <si>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</si>
  <si>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</si>
  <si>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</si>
  <si>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</si>
  <si>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</si>
  <si>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</si>
  <si>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</si>
  <si>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</si>
  <si>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</si>
  <si>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</si>
  <si>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</si>
  <si>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</si>
  <si>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</si>
  <si>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</si>
  <si>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</si>
  <si>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</si>
  <si>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</si>
  <si>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</si>
  <si>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</si>
  <si>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</si>
  <si>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</si>
  <si>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</si>
  <si>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</si>
  <si>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</si>
  <si>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</si>
  <si>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</si>
  <si>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</si>
  <si>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</si>
  <si>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</si>
  <si>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</si>
  <si>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</si>
  <si>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</si>
  <si>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</si>
  <si>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</si>
  <si>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</si>
  <si>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</si>
  <si>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</si>
  <si>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</si>
  <si>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</si>
  <si>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</si>
  <si>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</si>
  <si>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</si>
  <si>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</si>
  <si>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</si>
  <si>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</si>
  <si>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</si>
  <si>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</si>
  <si>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</si>
  <si>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</si>
  <si>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</si>
  <si>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</si>
  <si>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</si>
  <si>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</si>
  <si>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</si>
  <si>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</si>
  <si>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</si>
  <si>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</si>
  <si>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</si>
  <si>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</si>
  <si>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</si>
  <si>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</si>
  <si>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</si>
  <si>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</si>
  <si>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</si>
  <si>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</si>
  <si>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</si>
  <si>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</si>
  <si>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</si>
  <si>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</si>
  <si>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</si>
  <si>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</si>
  <si>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</si>
  <si>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</si>
  <si>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</si>
  <si>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</si>
  <si>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</si>
  <si>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</si>
  <si>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</si>
  <si>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</si>
  <si>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</si>
  <si>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</si>
  <si>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</si>
  <si>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</si>
  <si>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</si>
  <si>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</si>
  <si>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</si>
  <si>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</si>
  <si>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</si>
  <si>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</si>
  <si>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</si>
  <si>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</si>
  <si>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</si>
  <si>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</si>
  <si>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</si>
  <si>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</si>
  <si>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</si>
  <si>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</si>
  <si>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</si>
  <si>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</si>
  <si>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</si>
  <si>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</si>
  <si>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</si>
  <si>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</si>
  <si>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</si>
  <si>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</si>
  <si>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</si>
  <si>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</si>
  <si>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</si>
  <si>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</si>
  <si>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</si>
  <si>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</si>
  <si>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</si>
  <si>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</si>
  <si>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</si>
  <si>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</si>
  <si>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</si>
  <si>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</si>
  <si>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</si>
  <si>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</si>
  <si>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</si>
  <si>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</si>
  <si>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</si>
  <si>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</si>
  <si>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</si>
  <si>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</si>
  <si>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</si>
  <si>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</si>
  <si>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</si>
  <si>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</si>
  <si>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</si>
  <si>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</si>
  <si>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</si>
  <si>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</si>
  <si>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</si>
  <si>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</si>
  <si>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</si>
  <si>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</si>
  <si>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</si>
  <si>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</si>
  <si>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</si>
  <si>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</si>
  <si>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</si>
  <si>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</si>
  <si>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</si>
  <si>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</si>
  <si>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</si>
  <si>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</si>
  <si>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</si>
  <si>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</si>
  <si>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</si>
  <si>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</si>
  <si>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</si>
  <si>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</si>
  <si>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</si>
  <si>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</si>
  <si>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</si>
  <si>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</si>
  <si>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</si>
  <si>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</si>
  <si>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</si>
  <si>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</si>
  <si>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</si>
  <si>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</si>
  <si>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</si>
  <si>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</si>
  <si>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</si>
  <si>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</si>
  <si>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</si>
  <si>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</si>
  <si>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</si>
  <si>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</si>
  <si>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</si>
  <si>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</si>
  <si>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</si>
  <si>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</si>
  <si>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</si>
  <si>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</si>
  <si>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</si>
  <si>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</si>
  <si>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</si>
  <si>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</si>
  <si>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</si>
  <si>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</si>
  <si>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</si>
  <si>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</si>
  <si>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</si>
  <si>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</si>
  <si>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</si>
  <si>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</si>
  <si>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</si>
  <si>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</si>
  <si>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</si>
  <si>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</si>
  <si>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</si>
  <si>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</si>
  <si>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</si>
  <si>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</si>
  <si>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</si>
  <si>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</si>
  <si>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</si>
  <si>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</si>
  <si>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</si>
  <si>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</si>
  <si>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</si>
  <si>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</si>
  <si>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</si>
  <si>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</si>
  <si>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</si>
  <si>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</si>
  <si>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</si>
  <si>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</si>
  <si>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</si>
  <si>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</si>
  <si>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</si>
  <si>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</si>
  <si>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</si>
  <si>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</si>
  <si>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</si>
  <si>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</si>
  <si>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</si>
  <si>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</si>
  <si>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</si>
  <si>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</si>
  <si>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</si>
  <si>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</si>
  <si>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</si>
  <si>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</si>
  <si>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</si>
  <si>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</si>
  <si>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</si>
  <si>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</si>
  <si>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</si>
  <si>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</si>
  <si>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</si>
  <si>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</si>
  <si>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</si>
  <si>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</si>
  <si>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</si>
  <si>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</si>
  <si>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</si>
  <si>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</si>
  <si>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</si>
  <si>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</si>
  <si>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</si>
  <si>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</si>
  <si>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</si>
  <si>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</si>
  <si>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</si>
  <si>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</si>
  <si>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</si>
  <si>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</si>
  <si>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</si>
  <si>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</si>
  <si>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</si>
  <si>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</si>
  <si>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</si>
  <si>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</si>
  <si>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</si>
  <si>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</si>
  <si>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</si>
  <si>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</si>
  <si>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</si>
  <si>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</si>
  <si>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</si>
  <si>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</si>
  <si>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</si>
  <si>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</si>
  <si>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</si>
  <si>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</si>
  <si>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</si>
  <si>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</si>
  <si>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</si>
  <si>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</si>
  <si>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</si>
  <si>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</si>
  <si>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</si>
  <si>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</si>
  <si>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</si>
  <si>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</si>
  <si>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</si>
  <si>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</si>
  <si>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</si>
  <si>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</si>
  <si>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</si>
  <si>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</si>
  <si>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</si>
  <si>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</si>
  <si>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</si>
  <si>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</si>
  <si>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</si>
  <si>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</si>
  <si>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</si>
  <si>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</si>
  <si>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</si>
  <si>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</si>
  <si>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</si>
  <si>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</si>
  <si>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</si>
  <si>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</si>
  <si>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</si>
  <si>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</si>
  <si>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</si>
  <si>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</si>
  <si>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</si>
  <si>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</si>
  <si>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</si>
  <si>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</si>
  <si>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</si>
  <si>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</si>
  <si>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</si>
  <si>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</si>
  <si>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</si>
  <si>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</si>
  <si>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</si>
  <si>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</si>
  <si>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</si>
  <si>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</si>
  <si>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</si>
  <si>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</si>
  <si>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</si>
  <si>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</si>
  <si>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</si>
  <si>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</si>
  <si>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</si>
  <si>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</si>
  <si>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</si>
  <si>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</si>
  <si>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</si>
  <si>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</si>
  <si>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</si>
  <si>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</si>
  <si>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</si>
  <si>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</si>
  <si>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</si>
  <si>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</si>
  <si>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</si>
  <si>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</si>
  <si>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</si>
  <si>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</si>
  <si>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</si>
  <si>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</si>
  <si>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</si>
  <si>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</si>
  <si>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</si>
  <si>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</si>
  <si>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</si>
  <si>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</si>
  <si>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</si>
  <si>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</si>
  <si>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</si>
  <si>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</si>
  <si>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</si>
  <si>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</si>
  <si>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</si>
  <si>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</si>
  <si>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</si>
  <si>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</si>
  <si>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</si>
  <si>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</si>
  <si>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</si>
  <si>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</si>
  <si>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</si>
  <si>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</si>
  <si>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</si>
  <si>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</si>
  <si>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</si>
  <si>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</si>
  <si>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</si>
  <si>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</si>
  <si>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</si>
  <si>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</si>
  <si>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</si>
  <si>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</si>
  <si>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</si>
  <si>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</si>
  <si>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</si>
  <si>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</si>
  <si>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</si>
  <si>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</si>
  <si>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</si>
  <si>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</si>
  <si>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</si>
  <si>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</si>
  <si>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</si>
  <si>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</si>
  <si>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</si>
  <si>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</si>
  <si>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</si>
  <si>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</si>
  <si>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</si>
  <si>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</si>
  <si>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</si>
  <si>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</si>
  <si>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</si>
  <si>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</si>
  <si>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</si>
  <si>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</si>
  <si>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</si>
  <si>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</si>
  <si>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</si>
  <si>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</si>
  <si>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</si>
  <si>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</si>
  <si>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</si>
  <si>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</si>
  <si>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</si>
  <si>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</si>
  <si>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</si>
  <si>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</si>
  <si>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</si>
  <si>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</si>
  <si>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</si>
  <si>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</si>
  <si>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</si>
  <si>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</si>
  <si>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</si>
  <si>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</si>
  <si>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</si>
  <si>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</si>
  <si>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</si>
  <si>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</si>
  <si>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</si>
  <si>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</si>
  <si>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</si>
  <si>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</si>
  <si>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</si>
  <si>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</si>
  <si>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</si>
  <si>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</si>
  <si>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</si>
  <si>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</si>
  <si>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</si>
  <si>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</si>
  <si>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</si>
  <si>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</si>
  <si>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</si>
  <si>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</si>
  <si>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</si>
  <si>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</si>
  <si>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</si>
  <si>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</si>
  <si>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</si>
  <si>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</si>
  <si>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</si>
  <si>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</si>
  <si>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</si>
  <si>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</si>
  <si>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</si>
  <si>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</si>
  <si>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</si>
  <si>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</si>
  <si>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</si>
  <si>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</si>
  <si>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</si>
  <si>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</si>
  <si>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</si>
  <si>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</si>
  <si>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</si>
  <si>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</si>
  <si>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</si>
  <si>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</si>
  <si>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</si>
  <si>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</si>
  <si>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</si>
  <si>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</si>
  <si>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</si>
  <si>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</si>
  <si>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</si>
  <si>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</si>
  <si>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</si>
  <si>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</si>
  <si>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</si>
  <si>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</si>
  <si>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</si>
  <si>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</si>
  <si>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</si>
  <si>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</si>
  <si>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</si>
  <si>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</si>
  <si>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</si>
  <si>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</si>
  <si>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</si>
  <si>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</si>
  <si>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</si>
  <si>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</si>
  <si>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</si>
  <si>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</si>
  <si>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</si>
  <si>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</si>
  <si>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</si>
  <si>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</si>
  <si>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</si>
  <si>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</si>
  <si>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</si>
  <si>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</si>
  <si>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</si>
  <si>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</si>
  <si>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</si>
  <si>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</si>
  <si>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</si>
  <si>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</si>
  <si>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</si>
  <si>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</si>
  <si>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</si>
  <si>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</si>
  <si>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</si>
  <si>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</si>
  <si>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</si>
  <si>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</si>
  <si>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</si>
  <si>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</si>
  <si>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</si>
  <si>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</si>
  <si>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</si>
  <si>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</si>
  <si>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</si>
  <si>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</si>
  <si>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</si>
  <si>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</si>
  <si>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</si>
  <si>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</si>
  <si>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</si>
  <si>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</si>
  <si>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</si>
  <si>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</si>
  <si>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</si>
  <si>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</si>
  <si>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</si>
  <si>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</si>
  <si>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</si>
  <si>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</si>
  <si>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</si>
  <si>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</si>
  <si>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</si>
  <si>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</si>
  <si>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</si>
  <si>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</si>
  <si>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</si>
  <si>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</si>
  <si>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</si>
  <si>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</si>
  <si>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</si>
  <si>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</si>
  <si>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</si>
  <si>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</si>
  <si>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</si>
  <si>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</si>
  <si>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</si>
  <si>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</si>
  <si>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</si>
  <si>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</si>
  <si>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</si>
  <si>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</si>
  <si>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</si>
  <si>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</si>
  <si>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</si>
  <si>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</si>
  <si>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</si>
  <si>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</si>
  <si>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</si>
  <si>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</si>
  <si>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</si>
  <si>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</si>
  <si>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</si>
  <si>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</si>
  <si>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</si>
  <si>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</si>
  <si>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</si>
  <si>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</si>
  <si>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</si>
  <si>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</si>
  <si>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</si>
  <si>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</si>
  <si>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</si>
  <si>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</si>
  <si>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</si>
  <si>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</si>
  <si>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</si>
  <si>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</si>
  <si>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</si>
  <si>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</si>
  <si>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</si>
  <si>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</si>
  <si>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</si>
  <si>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</si>
  <si>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</si>
  <si>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</si>
  <si>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</si>
  <si>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</si>
  <si>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</si>
  <si>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</si>
  <si>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</si>
  <si>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</si>
  <si>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</si>
  <si>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</si>
  <si>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</si>
  <si>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</si>
  <si>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</si>
  <si>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</si>
  <si>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</si>
  <si>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</si>
  <si>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</si>
  <si>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</si>
  <si>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</si>
  <si>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</si>
  <si>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</si>
  <si>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</si>
  <si>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</si>
  <si>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</si>
  <si>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</si>
  <si>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</si>
  <si>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</si>
  <si>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</si>
  <si>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</si>
  <si>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</si>
  <si>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</si>
  <si>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</si>
  <si>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</si>
  <si>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</si>
  <si>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</si>
  <si>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</si>
  <si>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</si>
  <si>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</si>
  <si>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</si>
  <si>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</si>
  <si>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</si>
  <si>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</si>
  <si>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</si>
  <si>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</si>
  <si>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</si>
  <si>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</si>
  <si>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</si>
  <si>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</si>
  <si>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</si>
  <si>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</si>
  <si>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</si>
  <si>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</si>
  <si>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</si>
  <si>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</si>
  <si>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</si>
  <si>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</si>
  <si>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</si>
  <si>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</si>
  <si>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</si>
  <si>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</si>
  <si>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</si>
  <si>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</si>
  <si>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</si>
  <si>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</si>
  <si>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</si>
  <si>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</si>
  <si>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</si>
  <si>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</si>
  <si>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</si>
  <si>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</si>
  <si>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</si>
  <si>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</si>
  <si>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</si>
  <si>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</si>
  <si>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</si>
  <si>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</si>
  <si>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</si>
  <si>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</si>
  <si>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</si>
  <si>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</si>
  <si>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</si>
  <si>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</si>
  <si>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</si>
  <si>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</si>
  <si>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</si>
  <si>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</si>
  <si>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</si>
  <si>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</si>
  <si>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</si>
  <si>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</si>
  <si>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</si>
  <si>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</si>
  <si>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</si>
  <si>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</si>
  <si>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</si>
  <si>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</si>
  <si>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</si>
  <si>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</si>
  <si>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</si>
  <si>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</si>
  <si>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</si>
  <si>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</si>
  <si>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</si>
  <si>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</si>
  <si>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</si>
  <si>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</si>
  <si>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</si>
  <si>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</si>
  <si>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</si>
  <si>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</si>
  <si>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</si>
  <si>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</si>
  <si>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</si>
  <si>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</si>
  <si>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</si>
  <si>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</si>
  <si>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</si>
  <si>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</si>
  <si>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</si>
  <si>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</si>
  <si>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</si>
  <si>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</si>
  <si>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</si>
  <si>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</si>
  <si>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</si>
  <si>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</si>
  <si>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</si>
  <si>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</si>
  <si>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</si>
  <si>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</si>
  <si>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</si>
  <si>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</si>
  <si>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</si>
  <si>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</si>
  <si>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</si>
  <si>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</si>
  <si>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</si>
  <si>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</si>
  <si>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</si>
  <si>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</si>
  <si>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</si>
  <si>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</si>
  <si>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</si>
  <si>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</si>
  <si>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</si>
  <si>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</si>
  <si>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</si>
  <si>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</si>
  <si>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</si>
  <si>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</si>
  <si>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</si>
  <si>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</si>
  <si>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</si>
  <si>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</si>
  <si>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</si>
  <si>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</si>
  <si>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</si>
  <si>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</si>
  <si>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</si>
  <si>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</si>
  <si>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</si>
  <si>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</si>
  <si>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</si>
  <si>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</si>
  <si>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</si>
  <si>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</si>
  <si>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</si>
  <si>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</si>
  <si>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</si>
  <si>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</si>
  <si>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</si>
  <si>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</si>
  <si>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</si>
  <si>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</si>
  <si>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</si>
  <si>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</si>
  <si>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</si>
  <si>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</si>
  <si>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</si>
  <si>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</si>
  <si>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</si>
  <si>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</si>
  <si>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</si>
  <si>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</si>
  <si>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</si>
  <si>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</si>
  <si>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</si>
  <si>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</si>
  <si>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</si>
  <si>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</si>
  <si>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</si>
  <si>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</si>
  <si>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</si>
  <si>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</si>
  <si>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</si>
  <si>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</si>
  <si>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</si>
  <si>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</si>
  <si>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</si>
  <si>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</si>
  <si>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</si>
  <si>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</si>
  <si>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</si>
  <si>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</si>
  <si>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</si>
  <si>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</si>
  <si>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</si>
  <si>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</si>
  <si>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</si>
  <si>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</si>
  <si>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</si>
  <si>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</si>
  <si>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</si>
  <si>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</si>
  <si>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</si>
  <si>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</si>
  <si>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</si>
  <si>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</si>
  <si>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</si>
  <si>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</si>
  <si>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</si>
  <si>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</si>
  <si>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</si>
  <si>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</si>
  <si>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</si>
  <si>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</si>
  <si>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</si>
  <si>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</si>
  <si>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</si>
  <si>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</si>
  <si>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</si>
  <si>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</si>
  <si>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</si>
  <si>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</si>
  <si>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</si>
  <si>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</si>
  <si>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</si>
  <si>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</si>
  <si>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</si>
  <si>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</si>
  <si>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</si>
  <si>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</si>
  <si>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</si>
  <si>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</si>
  <si>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</si>
  <si>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</si>
  <si>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</si>
  <si>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</si>
  <si>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</si>
  <si>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</si>
  <si>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</si>
  <si>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</si>
  <si>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</si>
  <si>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</si>
  <si>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</si>
  <si>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</si>
  <si>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</si>
  <si>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</si>
  <si>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</si>
  <si>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</si>
  <si>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</si>
  <si>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</si>
  <si>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</si>
  <si>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</si>
  <si>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</si>
  <si>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</si>
  <si>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</si>
  <si>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</si>
  <si>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</si>
  <si>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</si>
  <si>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</si>
  <si>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</si>
  <si>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</si>
  <si>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</si>
  <si>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</si>
  <si>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</si>
  <si>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</si>
  <si>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</si>
  <si>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</si>
  <si>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</si>
  <si>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</si>
  <si>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</si>
  <si>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</si>
  <si>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</si>
  <si>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</si>
  <si>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</si>
  <si>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</si>
  <si>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</si>
  <si>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</si>
  <si>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</si>
  <si>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</si>
  <si>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</si>
  <si>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</si>
  <si>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</si>
  <si>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</si>
  <si>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</si>
  <si>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</si>
  <si>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</si>
  <si>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</si>
  <si>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</si>
  <si>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</si>
  <si>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</si>
  <si>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</si>
  <si>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</si>
  <si>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</si>
  <si>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</si>
  <si>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</si>
  <si>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</si>
  <si>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</si>
  <si>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</si>
  <si>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</si>
  <si>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</si>
  <si>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</si>
  <si>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</si>
  <si>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</si>
  <si>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</si>
  <si>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</si>
  <si>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</si>
  <si>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</si>
  <si>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</si>
  <si>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</si>
  <si>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</si>
  <si>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</si>
  <si>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</si>
  <si>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</si>
  <si>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</si>
  <si>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</si>
  <si>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</si>
  <si>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</si>
  <si>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</si>
  <si>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</si>
  <si>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</si>
  <si>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</si>
  <si>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</si>
  <si>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</si>
  <si>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</si>
  <si>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</si>
  <si>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</si>
  <si>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</si>
  <si>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</si>
  <si>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</si>
  <si>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</si>
  <si>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</si>
  <si>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</si>
  <si>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</si>
  <si>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</si>
  <si>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</si>
  <si>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</si>
  <si>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</si>
  <si>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</si>
  <si>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</si>
  <si>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</si>
  <si>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</si>
  <si>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</si>
  <si>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</si>
  <si>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</si>
  <si>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</si>
  <si>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</si>
  <si>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</si>
  <si>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</si>
  <si>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</si>
  <si>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</si>
  <si>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</si>
  <si>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</si>
  <si>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</si>
  <si>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</si>
  <si>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</si>
  <si>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</si>
  <si>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</si>
  <si>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</si>
  <si>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</si>
  <si>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</si>
  <si>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</si>
  <si>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</si>
  <si>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</si>
  <si>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</si>
  <si>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</si>
  <si>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</si>
  <si>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</si>
  <si>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</si>
  <si>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</si>
  <si>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</si>
  <si>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</si>
  <si>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</si>
  <si>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</si>
  <si>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</si>
  <si>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</si>
  <si>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</si>
  <si>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</si>
  <si>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</si>
  <si>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</si>
  <si>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</si>
  <si>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</si>
  <si>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</si>
  <si>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</si>
  <si>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</si>
  <si>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</si>
  <si>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</si>
  <si>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</si>
  <si>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</si>
  <si>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</si>
  <si>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</si>
  <si>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</si>
  <si>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</si>
  <si>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</si>
  <si>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</si>
  <si>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</si>
  <si>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</si>
  <si>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</si>
  <si>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</si>
  <si>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MUJERES 1 Y 2</t>
  </si>
  <si>
    <t>VIOLENCIAS SEXUALES</t>
  </si>
  <si>
    <t>FAMILIA</t>
  </si>
  <si>
    <t>NIÑEZ</t>
  </si>
  <si>
    <t>JUVENTUD</t>
  </si>
  <si>
    <t>HAB CALLE</t>
  </si>
  <si>
    <t>Mujeres 2</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</si>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</sst>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quot;-&quot;_-;_-@_-"/>
    <numFmt numFmtId="165" formatCode="_-* #,##0.00_-;\-* #,##0.00_-;_-* &quot;-&quot;??_-;_-@_-"/>
    <numFmt numFmtId="166" formatCode="_-&quot;$&quot;\ * #,##0.00_-;\-&quot;$&quot;\ * #,##0.00_-;_-&quot;$&quot;\ * &quot;-&quot;??_-;_-@_-"/>
    <numFmt numFmtId="167" formatCode="&quot;$&quot;#,##0"/>
    <numFmt numFmtId="168" formatCode="_-* #,##0_-;\-* #,##0_-;_-* &quot;-&quot;??_-;_-@_-"/>
    <numFmt numFmtId="169" formatCode="_-* #,##0.0_-;\-* #,##0.0_-;_-* &quot;-&quot;??_-;_-@_-"/>
    <numFmt numFmtId="170" formatCode="0.0"/>
    <numFmt numFmtId="171" formatCode="0_ ;\-0\ "/>
    <numFmt numFmtId="172" formatCode="_-&quot;$&quot;\ * #,##0_-;\-&quot;$&quot;\ * #,##0_-;_-&quot;$&quot;\ * &quot;-&quot;??_-;_-@_-"/>
  </numFmts>
  <fonts count="49">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b/>
      <sz val="9"/>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sz val="10"/>
      <color rgb="FF000000"/>
      <name val="Calibri"/>
      <family val="2"/>
      <scheme val="minor"/>
    </font>
    <font>
      <u/>
      <sz val="1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b/>
      <sz val="9"/>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1">
    <xf numFmtId="0" fontId="0" fillId="0" borderId="0"/>
    <xf numFmtId="0" fontId="8" fillId="0" borderId="0"/>
    <xf numFmtId="165" fontId="25" fillId="0" borderId="0" applyFont="0" applyFill="0" applyBorder="0" applyAlignment="0" applyProtection="0"/>
    <xf numFmtId="0" fontId="29" fillId="0" borderId="0"/>
    <xf numFmtId="165" fontId="30" fillId="0" borderId="0" applyFont="0" applyFill="0" applyBorder="0" applyAlignment="0" applyProtection="0"/>
    <xf numFmtId="0" fontId="29" fillId="0" borderId="0"/>
    <xf numFmtId="164" fontId="25" fillId="0" borderId="0" applyFont="0" applyFill="0" applyBorder="0" applyAlignment="0" applyProtection="0"/>
    <xf numFmtId="164" fontId="25" fillId="0" borderId="0" applyFont="0" applyFill="0" applyBorder="0" applyAlignment="0" applyProtection="0"/>
    <xf numFmtId="0" fontId="37" fillId="0" borderId="0"/>
    <xf numFmtId="166" fontId="25" fillId="0" borderId="0" applyFont="0" applyFill="0" applyBorder="0" applyAlignment="0" applyProtection="0"/>
    <xf numFmtId="9" fontId="25" fillId="0" borderId="0" applyFont="0" applyFill="0" applyBorder="0" applyAlignment="0" applyProtection="0"/>
  </cellStyleXfs>
  <cellXfs count="184">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7"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7"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7"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7" fontId="3" fillId="0" borderId="3" xfId="0" applyNumberFormat="1" applyFont="1" applyBorder="1" applyAlignment="1">
      <alignment vertical="center"/>
    </xf>
    <xf numFmtId="167"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7" fontId="11" fillId="3" borderId="3" xfId="0" applyNumberFormat="1" applyFont="1" applyFill="1" applyBorder="1" applyAlignment="1">
      <alignment horizontal="right" vertical="center"/>
    </xf>
    <xf numFmtId="167" fontId="4" fillId="3" borderId="3" xfId="0" applyNumberFormat="1" applyFont="1" applyFill="1" applyBorder="1" applyAlignment="1">
      <alignment horizontal="left" vertical="center" wrapText="1"/>
    </xf>
    <xf numFmtId="167" fontId="4" fillId="3" borderId="3" xfId="0" applyNumberFormat="1" applyFont="1" applyFill="1" applyBorder="1" applyAlignment="1">
      <alignment horizontal="right" vertical="center" wrapText="1"/>
    </xf>
    <xf numFmtId="0" fontId="0" fillId="0" borderId="0" xfId="0" applyAlignment="1">
      <alignment vertical="center" wrapText="1"/>
    </xf>
    <xf numFmtId="167"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Alignment="1">
      <alignment horizontal="center" vertical="center" wrapText="1"/>
    </xf>
    <xf numFmtId="0" fontId="20" fillId="6"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center" wrapText="1"/>
    </xf>
    <xf numFmtId="0" fontId="13" fillId="2"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7"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7"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7" fillId="0" borderId="3" xfId="0" applyFont="1" applyBorder="1" applyAlignment="1">
      <alignment horizontal="left" vertical="center" wrapText="1"/>
    </xf>
    <xf numFmtId="0" fontId="32" fillId="0" borderId="3" xfId="0" applyFont="1" applyBorder="1" applyAlignment="1">
      <alignment horizontal="center" vertical="center" wrapText="1"/>
    </xf>
    <xf numFmtId="0" fontId="0" fillId="0" borderId="3" xfId="0" applyBorder="1" applyAlignment="1">
      <alignment horizontal="center" vertical="center" wrapText="1"/>
    </xf>
    <xf numFmtId="0" fontId="28" fillId="15" borderId="3" xfId="0" applyFont="1" applyFill="1" applyBorder="1" applyAlignment="1">
      <alignment horizontal="center" vertical="center" wrapText="1"/>
    </xf>
    <xf numFmtId="0" fontId="0" fillId="0" borderId="3" xfId="0" applyBorder="1" applyAlignment="1">
      <alignment vertical="center"/>
    </xf>
    <xf numFmtId="0" fontId="35" fillId="0" borderId="0" xfId="0" applyFont="1" applyAlignment="1">
      <alignment horizontal="center" vertical="center" wrapText="1"/>
    </xf>
    <xf numFmtId="0" fontId="24"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32" fillId="0" borderId="3" xfId="0" applyFont="1" applyBorder="1" applyAlignment="1">
      <alignment horizontal="left" vertical="center" wrapText="1"/>
    </xf>
    <xf numFmtId="0" fontId="0" fillId="0" borderId="3" xfId="0" applyBorder="1" applyAlignment="1">
      <alignment horizontal="left" vertical="center" wrapText="1"/>
    </xf>
    <xf numFmtId="0" fontId="27" fillId="15" borderId="4" xfId="0" applyFont="1" applyFill="1" applyBorder="1" applyAlignment="1">
      <alignment horizontal="center" vertical="center" wrapText="1"/>
    </xf>
    <xf numFmtId="0" fontId="41" fillId="15" borderId="3"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27" fillId="15" borderId="18" xfId="0" applyFont="1" applyFill="1" applyBorder="1" applyAlignment="1">
      <alignment horizontal="center" vertical="center" wrapText="1"/>
    </xf>
    <xf numFmtId="0" fontId="42" fillId="0" borderId="3" xfId="0" applyFont="1" applyBorder="1" applyAlignment="1">
      <alignment vertical="center" wrapText="1"/>
    </xf>
    <xf numFmtId="0" fontId="42" fillId="0" borderId="0" xfId="0" applyFont="1" applyAlignment="1">
      <alignment vertical="center" wrapText="1"/>
    </xf>
    <xf numFmtId="0" fontId="43" fillId="0" borderId="3" xfId="0" applyFont="1" applyBorder="1" applyAlignment="1">
      <alignment vertical="center" wrapText="1"/>
    </xf>
    <xf numFmtId="0" fontId="41" fillId="15" borderId="12"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21" fillId="0" borderId="0" xfId="0" applyFont="1" applyAlignment="1">
      <alignment vertical="center"/>
    </xf>
    <xf numFmtId="0" fontId="31" fillId="0" borderId="0" xfId="0" applyFont="1"/>
    <xf numFmtId="0" fontId="41" fillId="4" borderId="3" xfId="0" applyFont="1" applyFill="1" applyBorder="1" applyAlignment="1">
      <alignment horizontal="center" vertical="center" wrapText="1"/>
    </xf>
    <xf numFmtId="0" fontId="43" fillId="0" borderId="14"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14" xfId="0" applyFont="1" applyBorder="1" applyAlignment="1">
      <alignment vertical="center" wrapText="1"/>
    </xf>
    <xf numFmtId="0" fontId="0" fillId="0" borderId="3" xfId="0" applyBorder="1" applyAlignment="1">
      <alignment vertical="center" wrapText="1"/>
    </xf>
    <xf numFmtId="0" fontId="21" fillId="0" borderId="3" xfId="0" applyFont="1" applyBorder="1" applyAlignment="1">
      <alignment horizontal="center" vertical="center" wrapText="1"/>
    </xf>
    <xf numFmtId="166" fontId="0" fillId="0" borderId="3" xfId="9" applyFont="1" applyBorder="1" applyAlignment="1">
      <alignment vertical="center"/>
    </xf>
    <xf numFmtId="9" fontId="0" fillId="0" borderId="3" xfId="10" applyFont="1" applyBorder="1" applyAlignment="1">
      <alignment vertical="center"/>
    </xf>
    <xf numFmtId="172" fontId="0" fillId="0" borderId="3" xfId="9" applyNumberFormat="1" applyFont="1" applyBorder="1" applyAlignment="1">
      <alignment vertical="center"/>
    </xf>
    <xf numFmtId="169" fontId="27" fillId="0" borderId="3" xfId="2" applyNumberFormat="1" applyFont="1" applyFill="1" applyBorder="1" applyAlignment="1">
      <alignment horizontal="center" vertical="center" wrapText="1"/>
    </xf>
    <xf numFmtId="168" fontId="27" fillId="0" borderId="3" xfId="2" applyNumberFormat="1" applyFont="1" applyFill="1" applyBorder="1" applyAlignment="1">
      <alignment horizontal="center" vertical="center" wrapText="1"/>
    </xf>
    <xf numFmtId="2" fontId="27" fillId="0" borderId="3" xfId="4" applyNumberFormat="1" applyFont="1" applyFill="1" applyBorder="1" applyAlignment="1">
      <alignment horizontal="center" vertical="center"/>
    </xf>
    <xf numFmtId="168" fontId="21" fillId="0" borderId="3" xfId="2" applyNumberFormat="1" applyFont="1" applyFill="1" applyBorder="1" applyAlignment="1">
      <alignment vertical="center"/>
    </xf>
    <xf numFmtId="168" fontId="0" fillId="0" borderId="3" xfId="2" applyNumberFormat="1" applyFont="1" applyBorder="1" applyAlignment="1">
      <alignment vertical="center" wrapText="1"/>
    </xf>
    <xf numFmtId="171" fontId="0" fillId="0" borderId="3" xfId="2" applyNumberFormat="1" applyFont="1" applyFill="1" applyBorder="1" applyAlignment="1">
      <alignment horizontal="center" vertical="center"/>
    </xf>
    <xf numFmtId="171" fontId="0" fillId="0" borderId="3" xfId="2" applyNumberFormat="1" applyFont="1" applyFill="1" applyBorder="1" applyAlignment="1">
      <alignment horizontal="center" vertical="center" wrapText="1"/>
    </xf>
    <xf numFmtId="0" fontId="26" fillId="0" borderId="3" xfId="0" applyFont="1" applyBorder="1" applyAlignment="1">
      <alignment horizontal="center" vertical="center" wrapText="1"/>
    </xf>
    <xf numFmtId="169" fontId="27" fillId="0" borderId="3" xfId="0" applyNumberFormat="1" applyFont="1" applyBorder="1" applyAlignment="1">
      <alignment horizontal="center" vertical="center" wrapText="1"/>
    </xf>
    <xf numFmtId="0" fontId="27" fillId="0" borderId="14" xfId="0" applyFont="1" applyBorder="1" applyAlignment="1">
      <alignment horizontal="left" vertical="center" wrapText="1"/>
    </xf>
    <xf numFmtId="0" fontId="21" fillId="0" borderId="3" xfId="0" applyFont="1" applyBorder="1" applyAlignment="1">
      <alignment vertical="center"/>
    </xf>
    <xf numFmtId="170" fontId="27" fillId="0" borderId="3" xfId="3" applyNumberFormat="1" applyFont="1" applyBorder="1" applyAlignment="1">
      <alignment horizontal="center" vertical="center"/>
    </xf>
    <xf numFmtId="170" fontId="21"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0" fontId="27" fillId="0" borderId="3" xfId="0" applyFont="1" applyBorder="1" applyAlignment="1">
      <alignment vertical="center"/>
    </xf>
    <xf numFmtId="0" fontId="27" fillId="0" borderId="3" xfId="0" applyFont="1" applyBorder="1" applyAlignment="1">
      <alignment horizontal="center" vertical="center"/>
    </xf>
    <xf numFmtId="170" fontId="21" fillId="0" borderId="3" xfId="0" applyNumberFormat="1" applyFont="1" applyBorder="1" applyAlignment="1">
      <alignment horizontal="center" vertical="center"/>
    </xf>
    <xf numFmtId="0" fontId="21" fillId="0" borderId="3" xfId="0" applyFont="1" applyBorder="1" applyAlignment="1">
      <alignment vertical="center" wrapText="1"/>
    </xf>
    <xf numFmtId="0" fontId="22" fillId="13" borderId="0" xfId="0" applyFont="1" applyFill="1" applyAlignment="1">
      <alignment horizontal="center" vertical="center" wrapText="1"/>
    </xf>
    <xf numFmtId="0" fontId="33" fillId="10" borderId="16" xfId="0" applyFont="1" applyFill="1" applyBorder="1" applyAlignment="1">
      <alignment horizontal="center" vertical="center" wrapText="1"/>
    </xf>
    <xf numFmtId="0" fontId="33" fillId="10" borderId="0" xfId="0" applyFont="1" applyFill="1" applyAlignment="1">
      <alignment horizontal="center" vertical="center" wrapText="1"/>
    </xf>
    <xf numFmtId="0" fontId="34" fillId="12" borderId="16" xfId="0" applyFont="1" applyFill="1" applyBorder="1" applyAlignment="1">
      <alignment horizontal="center" vertical="center" wrapText="1"/>
    </xf>
    <xf numFmtId="0" fontId="34" fillId="12" borderId="0" xfId="0" applyFont="1" applyFill="1" applyAlignment="1">
      <alignment horizontal="center" vertical="center" wrapText="1"/>
    </xf>
    <xf numFmtId="0" fontId="42" fillId="0" borderId="4"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4" xfId="0" applyFont="1" applyBorder="1" applyAlignment="1">
      <alignment vertical="center" wrapText="1"/>
    </xf>
    <xf numFmtId="0" fontId="42" fillId="0" borderId="14" xfId="0" applyFont="1" applyBorder="1" applyAlignment="1">
      <alignment vertical="center" wrapText="1"/>
    </xf>
    <xf numFmtId="0" fontId="12" fillId="15" borderId="4" xfId="0" applyFont="1" applyFill="1" applyBorder="1" applyAlignment="1">
      <alignment horizontal="center" vertical="center" textRotation="90" wrapText="1"/>
    </xf>
    <xf numFmtId="0" fontId="12" fillId="15" borderId="20" xfId="0" applyFont="1" applyFill="1" applyBorder="1" applyAlignment="1">
      <alignment horizontal="center" vertical="center" textRotation="90" wrapText="1"/>
    </xf>
    <xf numFmtId="0" fontId="12" fillId="15" borderId="14" xfId="0" applyFont="1" applyFill="1" applyBorder="1" applyAlignment="1">
      <alignment horizontal="center" vertical="center" textRotation="90" wrapText="1"/>
    </xf>
    <xf numFmtId="0" fontId="32" fillId="6" borderId="4" xfId="0" applyFont="1" applyFill="1" applyBorder="1" applyAlignment="1">
      <alignment horizontal="left" vertical="center" wrapText="1"/>
    </xf>
    <xf numFmtId="0" fontId="32" fillId="6" borderId="20" xfId="0" applyFont="1" applyFill="1" applyBorder="1" applyAlignment="1">
      <alignment horizontal="left" vertical="center" wrapText="1"/>
    </xf>
    <xf numFmtId="0" fontId="32" fillId="6" borderId="14" xfId="0" applyFont="1" applyFill="1" applyBorder="1" applyAlignment="1">
      <alignment horizontal="left" vertical="center" wrapText="1"/>
    </xf>
    <xf numFmtId="169" fontId="27" fillId="0" borderId="3" xfId="2" applyNumberFormat="1" applyFont="1" applyFill="1" applyBorder="1" applyAlignment="1">
      <alignment horizontal="center" vertical="center" wrapText="1"/>
    </xf>
    <xf numFmtId="0" fontId="21" fillId="0" borderId="3" xfId="0" applyFont="1" applyBorder="1" applyAlignment="1">
      <alignment horizontal="center" vertical="center"/>
    </xf>
    <xf numFmtId="0" fontId="26" fillId="0" borderId="4"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4" xfId="0" applyFont="1" applyBorder="1" applyAlignment="1">
      <alignment horizontal="center" vertical="center" wrapText="1"/>
    </xf>
    <xf numFmtId="169" fontId="27" fillId="0" borderId="3" xfId="0" applyNumberFormat="1" applyFont="1"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35" fillId="14" borderId="12" xfId="0" applyFont="1" applyFill="1" applyBorder="1" applyAlignment="1">
      <alignment horizontal="center" vertical="center" wrapText="1"/>
    </xf>
    <xf numFmtId="0" fontId="35" fillId="14" borderId="13"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5" fillId="14" borderId="4"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6" fillId="11" borderId="0" xfId="0" applyFont="1" applyFill="1" applyAlignment="1">
      <alignment horizontal="center" vertical="center" wrapText="1"/>
    </xf>
    <xf numFmtId="0" fontId="35" fillId="14" borderId="15" xfId="0" applyFont="1" applyFill="1" applyBorder="1" applyAlignment="1">
      <alignment horizontal="center" vertical="center" wrapText="1"/>
    </xf>
    <xf numFmtId="0" fontId="35" fillId="14" borderId="17" xfId="0" applyFont="1" applyFill="1" applyBorder="1" applyAlignment="1">
      <alignment horizontal="center" vertical="center" wrapText="1"/>
    </xf>
    <xf numFmtId="0" fontId="35" fillId="14" borderId="21"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14" xfId="0" applyFont="1" applyFill="1" applyBorder="1" applyAlignment="1">
      <alignment horizontal="center" vertical="center" wrapText="1"/>
    </xf>
    <xf numFmtId="0" fontId="40" fillId="15" borderId="12" xfId="0" applyFont="1" applyFill="1" applyBorder="1" applyAlignment="1">
      <alignment horizontal="center" vertical="center" wrapText="1"/>
    </xf>
    <xf numFmtId="0" fontId="40" fillId="15" borderId="19" xfId="0" applyFont="1" applyFill="1" applyBorder="1" applyAlignment="1">
      <alignment horizontal="center" vertical="center" wrapText="1"/>
    </xf>
    <xf numFmtId="0" fontId="40" fillId="15" borderId="17" xfId="0" applyFont="1" applyFill="1" applyBorder="1" applyAlignment="1">
      <alignment horizontal="center" vertical="center" wrapText="1"/>
    </xf>
    <xf numFmtId="0" fontId="40" fillId="15" borderId="21"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168" fontId="0" fillId="0" borderId="4" xfId="2" applyNumberFormat="1" applyFont="1" applyBorder="1" applyAlignment="1">
      <alignment horizontal="center" vertical="center" wrapText="1"/>
    </xf>
    <xf numFmtId="168" fontId="0" fillId="0" borderId="20" xfId="2" applyNumberFormat="1" applyFont="1" applyBorder="1" applyAlignment="1">
      <alignment horizontal="center" vertical="center" wrapText="1"/>
    </xf>
    <xf numFmtId="168" fontId="0" fillId="0" borderId="14" xfId="2" applyNumberFormat="1" applyFont="1" applyBorder="1" applyAlignment="1">
      <alignment horizontal="center" vertical="center" wrapText="1"/>
    </xf>
    <xf numFmtId="166" fontId="0" fillId="0" borderId="4" xfId="9" applyFont="1" applyBorder="1" applyAlignment="1">
      <alignment horizontal="center" vertical="center"/>
    </xf>
    <xf numFmtId="166" fontId="0" fillId="0" borderId="14" xfId="9" applyFont="1" applyBorder="1" applyAlignment="1">
      <alignment horizontal="center" vertical="center"/>
    </xf>
    <xf numFmtId="9" fontId="0" fillId="0" borderId="4" xfId="10" applyFont="1" applyBorder="1" applyAlignment="1">
      <alignment horizontal="center" vertical="center"/>
    </xf>
    <xf numFmtId="9" fontId="0" fillId="0" borderId="14" xfId="10" applyFont="1" applyBorder="1" applyAlignment="1">
      <alignment horizontal="center" vertical="center"/>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32" fillId="0" borderId="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4" xfId="0" applyFont="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11">
    <cellStyle name="Comma [0] 2" xfId="7" xr:uid="{00000000-0005-0000-0000-000000000000}"/>
    <cellStyle name="Comma [0] 3" xfId="6" xr:uid="{00000000-0005-0000-0000-000001000000}"/>
    <cellStyle name="Millares" xfId="2" builtinId="3"/>
    <cellStyle name="Millares 2" xfId="4" xr:uid="{00000000-0005-0000-0000-000003000000}"/>
    <cellStyle name="Moneda" xfId="9" builtinId="4"/>
    <cellStyle name="Normal" xfId="0" builtinId="0"/>
    <cellStyle name="Normal 2" xfId="8" xr:uid="{00000000-0005-0000-0000-000006000000}"/>
    <cellStyle name="Normal 6" xfId="5" xr:uid="{00000000-0005-0000-0000-000007000000}"/>
    <cellStyle name="Normal 9" xfId="3" xr:uid="{00000000-0005-0000-0000-000008000000}"/>
    <cellStyle name="Normal_Reporte" xfId="1" xr:uid="{00000000-0005-0000-0000-000009000000}"/>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1:AA9"/>
  <sheetViews>
    <sheetView zoomScale="80" zoomScaleNormal="80" workbookViewId="0">
      <pane ySplit="1" topLeftCell="A2" activePane="bottomLeft" state="frozen"/>
      <selection pane="bottomLeft" activeCell="O1" sqref="O1:O1048576"/>
      <selection activeCell="T10" sqref="T10"/>
    </sheetView>
  </sheetViews>
  <sheetFormatPr defaultColWidth="11.42578125" defaultRowHeight="72" customHeight="1"/>
  <cols>
    <col min="1" max="1" width="3.28515625" bestFit="1" customWidth="1"/>
    <col min="2" max="2" width="12.7109375" bestFit="1" customWidth="1"/>
    <col min="3" max="3" width="8.7109375" bestFit="1" customWidth="1"/>
    <col min="4" max="4" width="12.85546875" customWidth="1"/>
    <col min="5" max="5" width="12.42578125" customWidth="1"/>
    <col min="6" max="6" width="40.28515625" style="4" customWidth="1"/>
    <col min="7" max="7" width="7.85546875" hidden="1" customWidth="1"/>
    <col min="8" max="9" width="7.7109375" hidden="1" customWidth="1"/>
    <col min="10" max="10" width="9.85546875" customWidth="1"/>
    <col min="11" max="11" width="7.42578125" customWidth="1"/>
    <col min="12" max="12" width="15.5703125" customWidth="1"/>
    <col min="13" max="13" width="8.140625" hidden="1" customWidth="1"/>
    <col min="14" max="14" width="7.85546875" customWidth="1"/>
    <col min="15" max="15" width="14.85546875" customWidth="1"/>
    <col min="16" max="16" width="7.85546875" bestFit="1" customWidth="1"/>
    <col min="17" max="17" width="0" hidden="1" customWidth="1"/>
    <col min="18" max="18" width="14" style="3" customWidth="1"/>
    <col min="19" max="19" width="7.85546875" bestFit="1" customWidth="1"/>
    <col min="20" max="20" width="11.85546875" bestFit="1" customWidth="1"/>
    <col min="21" max="21" width="7.140625" hidden="1" customWidth="1"/>
    <col min="22" max="22" width="26.28515625" style="3" customWidth="1"/>
    <col min="23" max="23" width="7.85546875" hidden="1" customWidth="1"/>
    <col min="24" max="24" width="27.5703125" customWidth="1"/>
    <col min="25" max="25" width="14.85546875" hidden="1" customWidth="1"/>
    <col min="26" max="26" width="0" hidden="1" customWidth="1"/>
    <col min="27" max="27" width="29.140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19</v>
      </c>
      <c r="V1" s="30" t="s">
        <v>19</v>
      </c>
      <c r="W1" s="30" t="s">
        <v>20</v>
      </c>
      <c r="X1" s="30" t="s">
        <v>21</v>
      </c>
      <c r="Y1" s="1" t="s">
        <v>22</v>
      </c>
      <c r="Z1" s="1" t="s">
        <v>23</v>
      </c>
      <c r="AA1" s="30" t="s">
        <v>24</v>
      </c>
    </row>
    <row r="2" spans="1:27" ht="72" customHeight="1">
      <c r="A2" s="29">
        <v>2</v>
      </c>
      <c r="B2" s="29" t="s">
        <v>25</v>
      </c>
      <c r="C2" s="29" t="s">
        <v>26</v>
      </c>
      <c r="D2" s="32" t="s">
        <v>27</v>
      </c>
      <c r="E2" s="32" t="s">
        <v>28</v>
      </c>
      <c r="F2" s="33" t="s">
        <v>29</v>
      </c>
      <c r="G2" s="32" t="s">
        <v>30</v>
      </c>
      <c r="H2" s="32" t="s">
        <v>30</v>
      </c>
      <c r="I2" s="32" t="s">
        <v>31</v>
      </c>
      <c r="J2" s="32" t="s">
        <v>32</v>
      </c>
      <c r="K2" s="32" t="s">
        <v>31</v>
      </c>
      <c r="L2" s="32" t="s">
        <v>31</v>
      </c>
      <c r="M2" s="32">
        <v>1</v>
      </c>
      <c r="N2" s="32" t="s">
        <v>30</v>
      </c>
      <c r="O2" s="33" t="s">
        <v>33</v>
      </c>
      <c r="P2" s="32" t="s">
        <v>30</v>
      </c>
      <c r="Q2" s="32" t="s">
        <v>30</v>
      </c>
      <c r="R2" s="33" t="s">
        <v>34</v>
      </c>
      <c r="S2" s="32" t="s">
        <v>30</v>
      </c>
      <c r="T2" s="32" t="s">
        <v>35</v>
      </c>
      <c r="U2" s="32" t="s">
        <v>30</v>
      </c>
      <c r="V2" s="33" t="s">
        <v>36</v>
      </c>
      <c r="W2" s="32" t="s">
        <v>30</v>
      </c>
      <c r="X2" s="33" t="s">
        <v>37</v>
      </c>
      <c r="Y2" s="28" t="s">
        <v>38</v>
      </c>
      <c r="Z2" s="2" t="s">
        <v>38</v>
      </c>
      <c r="AA2" s="26" t="s">
        <v>39</v>
      </c>
    </row>
    <row r="3" spans="1:27" ht="72" customHeight="1">
      <c r="A3" s="29">
        <v>6</v>
      </c>
      <c r="B3" s="29" t="s">
        <v>27</v>
      </c>
      <c r="C3" s="29" t="s">
        <v>26</v>
      </c>
      <c r="D3" s="32" t="s">
        <v>27</v>
      </c>
      <c r="E3" s="32" t="s">
        <v>40</v>
      </c>
      <c r="F3" s="33" t="s">
        <v>41</v>
      </c>
      <c r="G3" s="32" t="s">
        <v>30</v>
      </c>
      <c r="H3" s="32" t="s">
        <v>31</v>
      </c>
      <c r="I3" s="32" t="s">
        <v>31</v>
      </c>
      <c r="J3" s="32" t="s">
        <v>32</v>
      </c>
      <c r="K3" s="32" t="s">
        <v>31</v>
      </c>
      <c r="L3" s="32" t="s">
        <v>31</v>
      </c>
      <c r="M3" s="32">
        <v>2</v>
      </c>
      <c r="N3" s="32" t="s">
        <v>31</v>
      </c>
      <c r="O3" s="32"/>
      <c r="P3" s="32" t="s">
        <v>32</v>
      </c>
      <c r="Q3" s="32" t="s">
        <v>32</v>
      </c>
      <c r="R3" s="33" t="s">
        <v>34</v>
      </c>
      <c r="S3" s="32" t="s">
        <v>30</v>
      </c>
      <c r="T3" s="32" t="s">
        <v>35</v>
      </c>
      <c r="U3" s="32" t="s">
        <v>30</v>
      </c>
      <c r="V3" s="33" t="s">
        <v>42</v>
      </c>
      <c r="W3" s="32" t="s">
        <v>30</v>
      </c>
      <c r="X3" s="33" t="s">
        <v>37</v>
      </c>
      <c r="Y3" s="28" t="s">
        <v>38</v>
      </c>
      <c r="Z3" s="2" t="s">
        <v>38</v>
      </c>
      <c r="AA3" s="26" t="s">
        <v>39</v>
      </c>
    </row>
    <row r="4" spans="1:27" ht="72" customHeight="1">
      <c r="A4" s="29">
        <v>9</v>
      </c>
      <c r="B4" s="29" t="s">
        <v>43</v>
      </c>
      <c r="C4" s="29" t="s">
        <v>44</v>
      </c>
      <c r="D4" s="32" t="s">
        <v>45</v>
      </c>
      <c r="E4" s="32" t="s">
        <v>46</v>
      </c>
      <c r="F4" s="33" t="s">
        <v>47</v>
      </c>
      <c r="G4" s="32" t="s">
        <v>30</v>
      </c>
      <c r="H4" s="32" t="s">
        <v>30</v>
      </c>
      <c r="I4" s="32" t="s">
        <v>30</v>
      </c>
      <c r="J4" s="33" t="s">
        <v>48</v>
      </c>
      <c r="K4" s="32" t="s">
        <v>30</v>
      </c>
      <c r="L4" s="33" t="s">
        <v>49</v>
      </c>
      <c r="M4" s="32">
        <v>1</v>
      </c>
      <c r="N4" s="32" t="s">
        <v>30</v>
      </c>
      <c r="O4" s="33" t="s">
        <v>50</v>
      </c>
      <c r="P4" s="32" t="s">
        <v>31</v>
      </c>
      <c r="Q4" s="32" t="s">
        <v>30</v>
      </c>
      <c r="R4" s="33" t="s">
        <v>51</v>
      </c>
      <c r="S4" s="32" t="s">
        <v>31</v>
      </c>
      <c r="T4" s="32" t="s">
        <v>52</v>
      </c>
      <c r="U4" s="32" t="s">
        <v>30</v>
      </c>
      <c r="V4" s="33" t="s">
        <v>53</v>
      </c>
      <c r="W4" s="32" t="s">
        <v>30</v>
      </c>
      <c r="X4" s="33" t="s">
        <v>54</v>
      </c>
      <c r="Y4" s="28" t="s">
        <v>38</v>
      </c>
      <c r="Z4" s="2" t="s">
        <v>38</v>
      </c>
      <c r="AA4" s="26" t="s">
        <v>55</v>
      </c>
    </row>
    <row r="5" spans="1:27" ht="72" customHeight="1">
      <c r="A5" s="29">
        <v>23</v>
      </c>
      <c r="B5" s="29" t="s">
        <v>56</v>
      </c>
      <c r="C5" s="29" t="s">
        <v>26</v>
      </c>
      <c r="D5" s="32" t="s">
        <v>57</v>
      </c>
      <c r="E5" s="32" t="s">
        <v>58</v>
      </c>
      <c r="F5" s="33" t="s">
        <v>59</v>
      </c>
      <c r="G5" s="32" t="s">
        <v>30</v>
      </c>
      <c r="H5" s="32" t="s">
        <v>30</v>
      </c>
      <c r="I5" s="32" t="s">
        <v>30</v>
      </c>
      <c r="J5" s="33" t="s">
        <v>60</v>
      </c>
      <c r="K5" s="32" t="s">
        <v>30</v>
      </c>
      <c r="L5" s="33" t="s">
        <v>61</v>
      </c>
      <c r="M5" s="32">
        <v>1</v>
      </c>
      <c r="N5" s="32" t="s">
        <v>30</v>
      </c>
      <c r="O5" s="33" t="s">
        <v>62</v>
      </c>
      <c r="P5" s="32" t="s">
        <v>30</v>
      </c>
      <c r="Q5" s="32" t="s">
        <v>30</v>
      </c>
      <c r="R5" s="33" t="s">
        <v>63</v>
      </c>
      <c r="S5" s="32" t="s">
        <v>32</v>
      </c>
      <c r="T5" s="32" t="s">
        <v>64</v>
      </c>
      <c r="U5" s="32" t="s">
        <v>30</v>
      </c>
      <c r="V5" s="33" t="s">
        <v>65</v>
      </c>
      <c r="W5" s="32" t="s">
        <v>30</v>
      </c>
      <c r="X5" s="33" t="s">
        <v>66</v>
      </c>
      <c r="Y5" s="28" t="s">
        <v>38</v>
      </c>
      <c r="Z5" s="2" t="s">
        <v>38</v>
      </c>
      <c r="AA5" s="26" t="s">
        <v>67</v>
      </c>
    </row>
    <row r="6" spans="1:27" ht="72" customHeight="1">
      <c r="A6" s="29">
        <v>31</v>
      </c>
      <c r="B6" s="29" t="s">
        <v>68</v>
      </c>
      <c r="C6" s="29" t="s">
        <v>26</v>
      </c>
      <c r="D6" s="32" t="s">
        <v>57</v>
      </c>
      <c r="E6" s="32" t="s">
        <v>69</v>
      </c>
      <c r="F6" s="33" t="s">
        <v>70</v>
      </c>
      <c r="G6" s="32" t="s">
        <v>30</v>
      </c>
      <c r="H6" s="32" t="s">
        <v>30</v>
      </c>
      <c r="I6" s="32" t="s">
        <v>30</v>
      </c>
      <c r="J6" s="33" t="s">
        <v>71</v>
      </c>
      <c r="K6" s="32" t="s">
        <v>30</v>
      </c>
      <c r="L6" s="33" t="s">
        <v>72</v>
      </c>
      <c r="M6" s="32">
        <v>1</v>
      </c>
      <c r="N6" s="32" t="s">
        <v>30</v>
      </c>
      <c r="O6" s="33" t="s">
        <v>73</v>
      </c>
      <c r="P6" s="32" t="s">
        <v>30</v>
      </c>
      <c r="Q6" s="32" t="s">
        <v>30</v>
      </c>
      <c r="R6" s="33" t="s">
        <v>51</v>
      </c>
      <c r="S6" s="32" t="s">
        <v>30</v>
      </c>
      <c r="T6" s="32" t="s">
        <v>52</v>
      </c>
      <c r="U6" s="32" t="s">
        <v>30</v>
      </c>
      <c r="V6" s="33" t="s">
        <v>74</v>
      </c>
      <c r="W6" s="32" t="s">
        <v>30</v>
      </c>
      <c r="X6" s="33" t="s">
        <v>75</v>
      </c>
      <c r="Y6" s="28" t="s">
        <v>38</v>
      </c>
      <c r="Z6" s="2" t="s">
        <v>38</v>
      </c>
      <c r="AA6" s="26" t="s">
        <v>76</v>
      </c>
    </row>
    <row r="7" spans="1:27" ht="72" customHeight="1">
      <c r="A7" s="29">
        <v>37</v>
      </c>
      <c r="B7" s="29" t="s">
        <v>77</v>
      </c>
      <c r="C7" s="29" t="s">
        <v>26</v>
      </c>
      <c r="D7" s="32" t="s">
        <v>57</v>
      </c>
      <c r="E7" s="32" t="s">
        <v>78</v>
      </c>
      <c r="F7" s="33" t="s">
        <v>79</v>
      </c>
      <c r="G7" s="32" t="s">
        <v>30</v>
      </c>
      <c r="H7" s="32" t="s">
        <v>30</v>
      </c>
      <c r="I7" s="32" t="s">
        <v>30</v>
      </c>
      <c r="J7" s="33" t="s">
        <v>80</v>
      </c>
      <c r="K7" s="32" t="s">
        <v>30</v>
      </c>
      <c r="L7" s="33" t="s">
        <v>81</v>
      </c>
      <c r="M7" s="32">
        <v>1</v>
      </c>
      <c r="N7" s="32" t="s">
        <v>30</v>
      </c>
      <c r="O7" s="33" t="s">
        <v>82</v>
      </c>
      <c r="P7" s="32" t="s">
        <v>30</v>
      </c>
      <c r="Q7" s="32" t="s">
        <v>30</v>
      </c>
      <c r="R7" s="33" t="s">
        <v>34</v>
      </c>
      <c r="S7" s="32" t="s">
        <v>30</v>
      </c>
      <c r="T7" s="32" t="s">
        <v>35</v>
      </c>
      <c r="U7" s="32" t="s">
        <v>30</v>
      </c>
      <c r="V7" s="33" t="s">
        <v>83</v>
      </c>
      <c r="W7" s="32" t="s">
        <v>30</v>
      </c>
      <c r="X7" s="33" t="s">
        <v>84</v>
      </c>
      <c r="Y7" s="28" t="s">
        <v>85</v>
      </c>
      <c r="Z7" s="2" t="s">
        <v>38</v>
      </c>
      <c r="AA7" s="26" t="s">
        <v>86</v>
      </c>
    </row>
    <row r="8" spans="1:27" ht="72" customHeight="1">
      <c r="A8" s="29">
        <v>45</v>
      </c>
      <c r="B8" s="29" t="s">
        <v>87</v>
      </c>
      <c r="C8" s="29" t="s">
        <v>26</v>
      </c>
      <c r="D8" s="32" t="s">
        <v>88</v>
      </c>
      <c r="E8" s="32" t="s">
        <v>89</v>
      </c>
      <c r="F8" s="33" t="s">
        <v>90</v>
      </c>
      <c r="G8" s="32" t="s">
        <v>30</v>
      </c>
      <c r="H8" s="32" t="s">
        <v>30</v>
      </c>
      <c r="I8" s="32" t="s">
        <v>30</v>
      </c>
      <c r="J8" s="33" t="s">
        <v>91</v>
      </c>
      <c r="K8" s="32" t="s">
        <v>30</v>
      </c>
      <c r="L8" s="33" t="s">
        <v>92</v>
      </c>
      <c r="M8" s="32">
        <v>1</v>
      </c>
      <c r="N8" s="32" t="s">
        <v>30</v>
      </c>
      <c r="O8" s="33" t="s">
        <v>93</v>
      </c>
      <c r="P8" s="32" t="s">
        <v>30</v>
      </c>
      <c r="Q8" s="32" t="s">
        <v>30</v>
      </c>
      <c r="R8" s="33" t="s">
        <v>51</v>
      </c>
      <c r="S8" s="32" t="s">
        <v>30</v>
      </c>
      <c r="T8" s="32" t="s">
        <v>35</v>
      </c>
      <c r="U8" s="32" t="s">
        <v>30</v>
      </c>
      <c r="V8" s="33" t="s">
        <v>94</v>
      </c>
      <c r="W8" s="32" t="s">
        <v>30</v>
      </c>
      <c r="X8" s="33" t="s">
        <v>95</v>
      </c>
      <c r="Y8" s="28" t="s">
        <v>38</v>
      </c>
      <c r="Z8" s="2" t="s">
        <v>38</v>
      </c>
      <c r="AA8" s="26" t="s">
        <v>96</v>
      </c>
    </row>
    <row r="9" spans="1:27" ht="72" customHeight="1">
      <c r="A9" s="29">
        <v>49</v>
      </c>
      <c r="B9" s="29" t="s">
        <v>97</v>
      </c>
      <c r="C9" s="29" t="s">
        <v>26</v>
      </c>
      <c r="D9" s="32" t="s">
        <v>57</v>
      </c>
      <c r="E9" s="32" t="s">
        <v>98</v>
      </c>
      <c r="F9" s="33" t="s">
        <v>99</v>
      </c>
      <c r="G9" s="32" t="s">
        <v>30</v>
      </c>
      <c r="H9" s="32" t="s">
        <v>30</v>
      </c>
      <c r="I9" s="32" t="s">
        <v>31</v>
      </c>
      <c r="J9" s="32" t="s">
        <v>32</v>
      </c>
      <c r="K9" s="32" t="s">
        <v>31</v>
      </c>
      <c r="L9" s="32" t="s">
        <v>31</v>
      </c>
      <c r="M9" s="32">
        <v>1</v>
      </c>
      <c r="N9" s="32" t="s">
        <v>30</v>
      </c>
      <c r="O9" s="32" t="s">
        <v>31</v>
      </c>
      <c r="P9" s="32" t="s">
        <v>30</v>
      </c>
      <c r="Q9" s="32" t="s">
        <v>30</v>
      </c>
      <c r="R9" s="33" t="s">
        <v>63</v>
      </c>
      <c r="S9" s="32" t="s">
        <v>32</v>
      </c>
      <c r="T9" s="32" t="s">
        <v>64</v>
      </c>
      <c r="U9" s="32" t="s">
        <v>30</v>
      </c>
      <c r="V9" s="33" t="s">
        <v>100</v>
      </c>
      <c r="W9" s="32" t="s">
        <v>30</v>
      </c>
      <c r="X9" s="33" t="s">
        <v>101</v>
      </c>
      <c r="Y9" s="28" t="s">
        <v>38</v>
      </c>
      <c r="Z9" s="2" t="s">
        <v>38</v>
      </c>
      <c r="AA9" s="26" t="s">
        <v>102</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tabColor theme="8" tint="-0.499984740745262"/>
  </sheetPr>
  <dimension ref="A1:BH64"/>
  <sheetViews>
    <sheetView topLeftCell="K1" zoomScale="80" zoomScaleNormal="80" workbookViewId="0">
      <pane ySplit="2" topLeftCell="A3" activePane="bottomLeft" state="frozen"/>
      <selection pane="bottomLeft" activeCell="T10" sqref="T10"/>
      <selection activeCell="T10" sqref="T10"/>
    </sheetView>
  </sheetViews>
  <sheetFormatPr defaultColWidth="8.85546875" defaultRowHeight="13.9"/>
  <cols>
    <col min="1" max="1" width="5.28515625" style="44" customWidth="1"/>
    <col min="2" max="2" width="9.28515625" style="44" customWidth="1"/>
    <col min="3" max="3" width="9.85546875" style="44" customWidth="1"/>
    <col min="4" max="4" width="10.42578125" style="44" customWidth="1"/>
    <col min="5" max="5" width="14.7109375" style="44" customWidth="1"/>
    <col min="6" max="6" width="40" style="45" customWidth="1"/>
    <col min="7" max="9" width="8.85546875" style="38"/>
    <col min="10" max="10" width="14.28515625" style="44" customWidth="1"/>
    <col min="11" max="11" width="8.85546875" style="41"/>
    <col min="12" max="12" width="14.7109375" style="41" customWidth="1"/>
    <col min="13" max="14" width="8.85546875" style="41"/>
    <col min="15" max="15" width="24.5703125" style="41" customWidth="1"/>
    <col min="16" max="17" width="8.85546875" style="41"/>
    <col min="18" max="18" width="19.5703125" style="41" customWidth="1"/>
    <col min="19" max="19" width="8.42578125" style="41" customWidth="1"/>
    <col min="20" max="20" width="9.5703125" style="41" customWidth="1"/>
    <col min="21" max="21" width="8.140625" style="41" customWidth="1"/>
    <col min="22" max="22" width="17.140625" style="41" customWidth="1"/>
    <col min="23" max="23" width="13.28515625" style="41" customWidth="1"/>
    <col min="24" max="24" width="37.28515625" style="41" customWidth="1"/>
    <col min="25" max="25" width="32.85546875" style="41" customWidth="1"/>
    <col min="26" max="58" width="8.85546875" style="41"/>
    <col min="59" max="59" width="55.140625" style="41" customWidth="1"/>
    <col min="60" max="16384" width="8.85546875" style="41"/>
  </cols>
  <sheetData>
    <row r="1" spans="1:60" s="38" customFormat="1" ht="45" customHeight="1">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c r="R1" s="47" t="s">
        <v>17</v>
      </c>
      <c r="S1" s="47" t="s">
        <v>15</v>
      </c>
      <c r="T1" s="47" t="s">
        <v>18</v>
      </c>
      <c r="U1" s="47" t="s">
        <v>103</v>
      </c>
      <c r="V1" s="47" t="s">
        <v>104</v>
      </c>
      <c r="W1" s="47" t="s">
        <v>20</v>
      </c>
      <c r="X1" s="47" t="s">
        <v>21</v>
      </c>
      <c r="Y1" s="47" t="s">
        <v>22</v>
      </c>
      <c r="BG1" s="39"/>
      <c r="BH1" s="39"/>
    </row>
    <row r="2" spans="1:60" s="38" customFormat="1" ht="12.75" customHeight="1">
      <c r="A2" s="47"/>
      <c r="B2" s="47"/>
      <c r="C2" s="47"/>
      <c r="D2" s="47"/>
      <c r="E2" s="47"/>
      <c r="F2" s="47"/>
      <c r="G2" s="47"/>
      <c r="H2" s="47"/>
      <c r="I2" s="47"/>
      <c r="J2" s="47"/>
      <c r="K2" s="47"/>
      <c r="L2" s="47"/>
      <c r="M2" s="47"/>
      <c r="N2" s="47"/>
      <c r="O2" s="47"/>
      <c r="P2" s="47"/>
      <c r="Q2" s="47"/>
      <c r="R2" s="47"/>
      <c r="S2" s="47"/>
      <c r="T2" s="47"/>
      <c r="U2" s="47"/>
      <c r="V2" s="47"/>
      <c r="W2" s="47"/>
      <c r="X2" s="47"/>
      <c r="Y2" s="47"/>
      <c r="BG2" s="39"/>
      <c r="BH2" s="39"/>
    </row>
    <row r="3" spans="1:60" ht="51.75" hidden="1" customHeight="1">
      <c r="A3" s="48">
        <v>1</v>
      </c>
      <c r="B3" s="48" t="s">
        <v>105</v>
      </c>
      <c r="C3" s="48" t="s">
        <v>106</v>
      </c>
      <c r="D3" s="48" t="s">
        <v>106</v>
      </c>
      <c r="E3" s="48" t="s">
        <v>107</v>
      </c>
      <c r="F3" s="49" t="s">
        <v>108</v>
      </c>
      <c r="G3" s="48" t="s">
        <v>30</v>
      </c>
      <c r="H3" s="48" t="s">
        <v>31</v>
      </c>
      <c r="I3" s="48" t="s">
        <v>32</v>
      </c>
      <c r="J3" s="48" t="s">
        <v>32</v>
      </c>
      <c r="K3" s="48" t="s">
        <v>31</v>
      </c>
      <c r="L3" s="48"/>
      <c r="M3" s="48">
        <v>2</v>
      </c>
      <c r="N3" s="48" t="s">
        <v>31</v>
      </c>
      <c r="O3" s="48"/>
      <c r="P3" s="48" t="s">
        <v>31</v>
      </c>
      <c r="Q3" s="48" t="s">
        <v>31</v>
      </c>
      <c r="R3" s="48" t="s">
        <v>34</v>
      </c>
      <c r="S3" s="48" t="s">
        <v>30</v>
      </c>
      <c r="T3" s="48" t="s">
        <v>52</v>
      </c>
      <c r="U3" s="48" t="s">
        <v>30</v>
      </c>
      <c r="V3" s="48" t="s">
        <v>109</v>
      </c>
      <c r="W3" s="48" t="s">
        <v>30</v>
      </c>
      <c r="X3" s="50" t="s">
        <v>110</v>
      </c>
      <c r="Y3" s="50" t="s">
        <v>111</v>
      </c>
      <c r="BG3" s="42" t="s">
        <v>51</v>
      </c>
      <c r="BH3" s="43"/>
    </row>
    <row r="4" spans="1:60" ht="42" customHeight="1">
      <c r="A4" s="48">
        <v>2</v>
      </c>
      <c r="B4" s="48" t="s">
        <v>25</v>
      </c>
      <c r="C4" s="48" t="s">
        <v>26</v>
      </c>
      <c r="D4" s="48" t="s">
        <v>27</v>
      </c>
      <c r="E4" s="48" t="s">
        <v>28</v>
      </c>
      <c r="F4" s="50" t="s">
        <v>29</v>
      </c>
      <c r="G4" s="48" t="s">
        <v>30</v>
      </c>
      <c r="H4" s="48" t="s">
        <v>30</v>
      </c>
      <c r="I4" s="48" t="s">
        <v>31</v>
      </c>
      <c r="J4" s="48" t="s">
        <v>32</v>
      </c>
      <c r="K4" s="48" t="s">
        <v>31</v>
      </c>
      <c r="L4" s="48" t="s">
        <v>31</v>
      </c>
      <c r="M4" s="48">
        <v>1</v>
      </c>
      <c r="N4" s="48" t="s">
        <v>30</v>
      </c>
      <c r="O4" s="48" t="s">
        <v>112</v>
      </c>
      <c r="P4" s="48" t="s">
        <v>30</v>
      </c>
      <c r="Q4" s="48" t="s">
        <v>30</v>
      </c>
      <c r="R4" s="48" t="s">
        <v>34</v>
      </c>
      <c r="S4" s="48" t="s">
        <v>30</v>
      </c>
      <c r="T4" s="48" t="s">
        <v>35</v>
      </c>
      <c r="U4" s="48" t="s">
        <v>30</v>
      </c>
      <c r="V4" s="48" t="s">
        <v>36</v>
      </c>
      <c r="W4" s="48" t="s">
        <v>30</v>
      </c>
      <c r="X4" s="50" t="s">
        <v>37</v>
      </c>
      <c r="Y4" s="50" t="s">
        <v>113</v>
      </c>
      <c r="BG4" s="42" t="s">
        <v>34</v>
      </c>
      <c r="BH4" s="43"/>
    </row>
    <row r="5" spans="1:60" ht="51.75" hidden="1" customHeight="1">
      <c r="A5" s="48">
        <v>3</v>
      </c>
      <c r="B5" s="48" t="s">
        <v>77</v>
      </c>
      <c r="C5" s="48" t="s">
        <v>114</v>
      </c>
      <c r="D5" s="48" t="s">
        <v>114</v>
      </c>
      <c r="E5" s="48" t="s">
        <v>115</v>
      </c>
      <c r="F5" s="50" t="s">
        <v>116</v>
      </c>
      <c r="G5" s="48" t="s">
        <v>30</v>
      </c>
      <c r="H5" s="48" t="s">
        <v>30</v>
      </c>
      <c r="I5" s="48" t="s">
        <v>31</v>
      </c>
      <c r="J5" s="48" t="s">
        <v>32</v>
      </c>
      <c r="K5" s="48" t="s">
        <v>31</v>
      </c>
      <c r="L5" s="48"/>
      <c r="M5" s="48">
        <v>1</v>
      </c>
      <c r="N5" s="48" t="s">
        <v>30</v>
      </c>
      <c r="O5" s="48" t="s">
        <v>117</v>
      </c>
      <c r="P5" s="48" t="s">
        <v>118</v>
      </c>
      <c r="Q5" s="48" t="s">
        <v>31</v>
      </c>
      <c r="R5" s="48" t="s">
        <v>34</v>
      </c>
      <c r="S5" s="48" t="s">
        <v>30</v>
      </c>
      <c r="T5" s="48" t="s">
        <v>52</v>
      </c>
      <c r="U5" s="48" t="s">
        <v>30</v>
      </c>
      <c r="V5" s="48" t="s">
        <v>119</v>
      </c>
      <c r="W5" s="48" t="s">
        <v>30</v>
      </c>
      <c r="X5" s="50" t="s">
        <v>120</v>
      </c>
      <c r="Y5" s="50" t="s">
        <v>121</v>
      </c>
      <c r="BG5" s="42" t="s">
        <v>63</v>
      </c>
      <c r="BH5" s="43"/>
    </row>
    <row r="6" spans="1:60" ht="51.75" hidden="1" customHeight="1">
      <c r="A6" s="48">
        <v>4</v>
      </c>
      <c r="B6" s="48" t="s">
        <v>105</v>
      </c>
      <c r="C6" s="48" t="s">
        <v>122</v>
      </c>
      <c r="D6" s="48" t="s">
        <v>123</v>
      </c>
      <c r="E6" s="48" t="s">
        <v>124</v>
      </c>
      <c r="F6" s="50" t="s">
        <v>125</v>
      </c>
      <c r="G6" s="48" t="s">
        <v>30</v>
      </c>
      <c r="H6" s="48" t="s">
        <v>30</v>
      </c>
      <c r="I6" s="48" t="s">
        <v>31</v>
      </c>
      <c r="J6" s="48"/>
      <c r="K6" s="48" t="s">
        <v>31</v>
      </c>
      <c r="L6" s="48"/>
      <c r="M6" s="48">
        <v>1</v>
      </c>
      <c r="N6" s="48" t="s">
        <v>31</v>
      </c>
      <c r="O6" s="48"/>
      <c r="P6" s="48" t="s">
        <v>32</v>
      </c>
      <c r="Q6" s="48" t="s">
        <v>32</v>
      </c>
      <c r="R6" s="48" t="s">
        <v>63</v>
      </c>
      <c r="S6" s="48" t="s">
        <v>32</v>
      </c>
      <c r="T6" s="48" t="s">
        <v>64</v>
      </c>
      <c r="U6" s="48" t="s">
        <v>30</v>
      </c>
      <c r="V6" s="48" t="s">
        <v>126</v>
      </c>
      <c r="W6" s="48" t="s">
        <v>30</v>
      </c>
      <c r="X6" s="50"/>
      <c r="Y6" s="50" t="s">
        <v>127</v>
      </c>
      <c r="BG6" s="42" t="s">
        <v>52</v>
      </c>
      <c r="BH6" s="42"/>
    </row>
    <row r="7" spans="1:60" ht="51.75" hidden="1" customHeight="1">
      <c r="A7" s="48">
        <v>5</v>
      </c>
      <c r="B7" s="48" t="s">
        <v>77</v>
      </c>
      <c r="C7" s="48" t="s">
        <v>114</v>
      </c>
      <c r="D7" s="48" t="s">
        <v>114</v>
      </c>
      <c r="E7" s="48" t="s">
        <v>128</v>
      </c>
      <c r="F7" s="50" t="s">
        <v>129</v>
      </c>
      <c r="G7" s="48" t="s">
        <v>30</v>
      </c>
      <c r="H7" s="48" t="s">
        <v>31</v>
      </c>
      <c r="I7" s="48" t="s">
        <v>32</v>
      </c>
      <c r="J7" s="48"/>
      <c r="K7" s="48" t="s">
        <v>31</v>
      </c>
      <c r="L7" s="48"/>
      <c r="M7" s="48">
        <v>2</v>
      </c>
      <c r="N7" s="48" t="s">
        <v>31</v>
      </c>
      <c r="O7" s="48"/>
      <c r="P7" s="48" t="s">
        <v>32</v>
      </c>
      <c r="Q7" s="48" t="s">
        <v>32</v>
      </c>
      <c r="R7" s="48" t="s">
        <v>34</v>
      </c>
      <c r="S7" s="48" t="s">
        <v>30</v>
      </c>
      <c r="T7" s="48" t="s">
        <v>35</v>
      </c>
      <c r="U7" s="48" t="s">
        <v>31</v>
      </c>
      <c r="V7" s="48"/>
      <c r="W7" s="48" t="s">
        <v>30</v>
      </c>
      <c r="X7" s="50" t="s">
        <v>130</v>
      </c>
      <c r="Y7" s="50" t="s">
        <v>131</v>
      </c>
      <c r="BG7" s="42" t="s">
        <v>35</v>
      </c>
      <c r="BH7" s="42"/>
    </row>
    <row r="8" spans="1:60" ht="42" customHeight="1">
      <c r="A8" s="48">
        <v>6</v>
      </c>
      <c r="B8" s="48" t="s">
        <v>27</v>
      </c>
      <c r="C8" s="48" t="s">
        <v>26</v>
      </c>
      <c r="D8" s="48" t="s">
        <v>27</v>
      </c>
      <c r="E8" s="48" t="s">
        <v>40</v>
      </c>
      <c r="F8" s="50" t="s">
        <v>41</v>
      </c>
      <c r="G8" s="48" t="s">
        <v>30</v>
      </c>
      <c r="H8" s="48" t="s">
        <v>31</v>
      </c>
      <c r="I8" s="48" t="s">
        <v>31</v>
      </c>
      <c r="J8" s="48" t="s">
        <v>32</v>
      </c>
      <c r="K8" s="48" t="s">
        <v>31</v>
      </c>
      <c r="L8" s="48" t="s">
        <v>31</v>
      </c>
      <c r="M8" s="48">
        <v>2</v>
      </c>
      <c r="N8" s="48" t="s">
        <v>31</v>
      </c>
      <c r="O8" s="48"/>
      <c r="P8" s="48" t="s">
        <v>32</v>
      </c>
      <c r="Q8" s="48" t="s">
        <v>32</v>
      </c>
      <c r="R8" s="48" t="s">
        <v>34</v>
      </c>
      <c r="S8" s="48" t="s">
        <v>30</v>
      </c>
      <c r="T8" s="48" t="s">
        <v>35</v>
      </c>
      <c r="U8" s="48" t="s">
        <v>30</v>
      </c>
      <c r="V8" s="48" t="s">
        <v>42</v>
      </c>
      <c r="W8" s="48" t="s">
        <v>30</v>
      </c>
      <c r="X8" s="50" t="s">
        <v>37</v>
      </c>
      <c r="Y8" s="50" t="s">
        <v>113</v>
      </c>
      <c r="BG8" s="42" t="s">
        <v>132</v>
      </c>
    </row>
    <row r="9" spans="1:60" ht="51.75" hidden="1" customHeight="1">
      <c r="A9" s="48">
        <v>7</v>
      </c>
      <c r="B9" s="48" t="s">
        <v>105</v>
      </c>
      <c r="C9" s="48" t="s">
        <v>133</v>
      </c>
      <c r="D9" s="48" t="s">
        <v>57</v>
      </c>
      <c r="E9" s="48" t="s">
        <v>134</v>
      </c>
      <c r="F9" s="50" t="s">
        <v>135</v>
      </c>
      <c r="G9" s="48" t="s">
        <v>30</v>
      </c>
      <c r="H9" s="48" t="s">
        <v>30</v>
      </c>
      <c r="I9" s="48" t="s">
        <v>30</v>
      </c>
      <c r="J9" s="48" t="s">
        <v>136</v>
      </c>
      <c r="K9" s="48" t="s">
        <v>30</v>
      </c>
      <c r="L9" s="48"/>
      <c r="M9" s="48">
        <v>1</v>
      </c>
      <c r="N9" s="48" t="s">
        <v>30</v>
      </c>
      <c r="O9" s="48"/>
      <c r="P9" s="48" t="s">
        <v>30</v>
      </c>
      <c r="Q9" s="48" t="s">
        <v>30</v>
      </c>
      <c r="R9" s="48" t="s">
        <v>51</v>
      </c>
      <c r="S9" s="48" t="s">
        <v>30</v>
      </c>
      <c r="T9" s="48" t="s">
        <v>52</v>
      </c>
      <c r="U9" s="48" t="s">
        <v>30</v>
      </c>
      <c r="V9" s="48" t="s">
        <v>137</v>
      </c>
      <c r="W9" s="48" t="s">
        <v>30</v>
      </c>
      <c r="X9" s="50"/>
      <c r="Y9" s="50" t="s">
        <v>138</v>
      </c>
      <c r="BG9" s="42" t="s">
        <v>64</v>
      </c>
    </row>
    <row r="10" spans="1:60" ht="51.75" hidden="1" customHeight="1">
      <c r="A10" s="48">
        <v>8</v>
      </c>
      <c r="B10" s="48" t="s">
        <v>139</v>
      </c>
      <c r="C10" s="48" t="s">
        <v>26</v>
      </c>
      <c r="D10" s="48" t="s">
        <v>57</v>
      </c>
      <c r="E10" s="48" t="s">
        <v>140</v>
      </c>
      <c r="F10" s="49" t="s">
        <v>141</v>
      </c>
      <c r="G10" s="48" t="s">
        <v>30</v>
      </c>
      <c r="H10" s="48" t="s">
        <v>30</v>
      </c>
      <c r="I10" s="48" t="s">
        <v>31</v>
      </c>
      <c r="J10" s="48" t="s">
        <v>142</v>
      </c>
      <c r="K10" s="48" t="s">
        <v>31</v>
      </c>
      <c r="L10" s="48"/>
      <c r="M10" s="48">
        <v>2</v>
      </c>
      <c r="N10" s="48" t="s">
        <v>31</v>
      </c>
      <c r="O10" s="48"/>
      <c r="P10" s="48" t="s">
        <v>32</v>
      </c>
      <c r="Q10" s="48" t="s">
        <v>32</v>
      </c>
      <c r="R10" s="48" t="s">
        <v>63</v>
      </c>
      <c r="S10" s="48" t="s">
        <v>32</v>
      </c>
      <c r="T10" s="48" t="s">
        <v>64</v>
      </c>
      <c r="U10" s="48" t="s">
        <v>30</v>
      </c>
      <c r="V10" s="48" t="s">
        <v>143</v>
      </c>
      <c r="W10" s="48" t="s">
        <v>30</v>
      </c>
      <c r="X10" s="50" t="s">
        <v>144</v>
      </c>
      <c r="Y10" s="50" t="s">
        <v>145</v>
      </c>
    </row>
    <row r="11" spans="1:60" ht="57" customHeight="1">
      <c r="A11" s="48">
        <v>9</v>
      </c>
      <c r="B11" s="48" t="s">
        <v>43</v>
      </c>
      <c r="C11" s="48" t="s">
        <v>44</v>
      </c>
      <c r="D11" s="48" t="s">
        <v>45</v>
      </c>
      <c r="E11" s="48" t="s">
        <v>46</v>
      </c>
      <c r="F11" s="49" t="s">
        <v>47</v>
      </c>
      <c r="G11" s="48" t="s">
        <v>30</v>
      </c>
      <c r="H11" s="48" t="s">
        <v>30</v>
      </c>
      <c r="I11" s="48" t="s">
        <v>30</v>
      </c>
      <c r="J11" s="48" t="s">
        <v>48</v>
      </c>
      <c r="K11" s="48" t="s">
        <v>30</v>
      </c>
      <c r="L11" s="48" t="s">
        <v>49</v>
      </c>
      <c r="M11" s="48">
        <v>1</v>
      </c>
      <c r="N11" s="48" t="s">
        <v>30</v>
      </c>
      <c r="O11" s="48" t="s">
        <v>50</v>
      </c>
      <c r="P11" s="48" t="s">
        <v>31</v>
      </c>
      <c r="Q11" s="48" t="s">
        <v>30</v>
      </c>
      <c r="R11" s="48" t="s">
        <v>51</v>
      </c>
      <c r="S11" s="48" t="s">
        <v>31</v>
      </c>
      <c r="T11" s="48" t="s">
        <v>52</v>
      </c>
      <c r="U11" s="48" t="s">
        <v>30</v>
      </c>
      <c r="V11" s="48" t="s">
        <v>53</v>
      </c>
      <c r="W11" s="48" t="s">
        <v>30</v>
      </c>
      <c r="X11" s="50" t="s">
        <v>54</v>
      </c>
      <c r="Y11" s="50" t="s">
        <v>113</v>
      </c>
    </row>
    <row r="12" spans="1:60" ht="51.75" hidden="1" customHeight="1">
      <c r="A12" s="48">
        <v>10</v>
      </c>
      <c r="B12" s="48" t="s">
        <v>146</v>
      </c>
      <c r="C12" s="48" t="s">
        <v>147</v>
      </c>
      <c r="D12" s="48" t="s">
        <v>57</v>
      </c>
      <c r="E12" s="48" t="s">
        <v>148</v>
      </c>
      <c r="F12" s="49" t="s">
        <v>149</v>
      </c>
      <c r="G12" s="48" t="s">
        <v>30</v>
      </c>
      <c r="H12" s="48" t="s">
        <v>30</v>
      </c>
      <c r="I12" s="48" t="s">
        <v>31</v>
      </c>
      <c r="J12" s="48" t="s">
        <v>142</v>
      </c>
      <c r="K12" s="48" t="s">
        <v>31</v>
      </c>
      <c r="L12" s="48"/>
      <c r="M12" s="48">
        <v>2</v>
      </c>
      <c r="N12" s="48" t="s">
        <v>31</v>
      </c>
      <c r="O12" s="48"/>
      <c r="P12" s="48" t="s">
        <v>32</v>
      </c>
      <c r="Q12" s="48" t="s">
        <v>32</v>
      </c>
      <c r="R12" s="48" t="s">
        <v>34</v>
      </c>
      <c r="S12" s="48" t="s">
        <v>30</v>
      </c>
      <c r="T12" s="48" t="s">
        <v>35</v>
      </c>
      <c r="U12" s="48" t="s">
        <v>30</v>
      </c>
      <c r="V12" s="48" t="s">
        <v>150</v>
      </c>
      <c r="W12" s="48" t="s">
        <v>30</v>
      </c>
      <c r="X12" s="50" t="s">
        <v>151</v>
      </c>
      <c r="Y12" s="50" t="s">
        <v>145</v>
      </c>
    </row>
    <row r="13" spans="1:60" ht="51.75" hidden="1" customHeight="1">
      <c r="A13" s="48">
        <v>11</v>
      </c>
      <c r="B13" s="48" t="s">
        <v>105</v>
      </c>
      <c r="C13" s="48" t="s">
        <v>106</v>
      </c>
      <c r="D13" s="48" t="s">
        <v>106</v>
      </c>
      <c r="E13" s="48" t="s">
        <v>152</v>
      </c>
      <c r="F13" s="49" t="s">
        <v>153</v>
      </c>
      <c r="G13" s="48" t="s">
        <v>30</v>
      </c>
      <c r="H13" s="48" t="s">
        <v>30</v>
      </c>
      <c r="I13" s="48" t="s">
        <v>30</v>
      </c>
      <c r="J13" s="48" t="s">
        <v>154</v>
      </c>
      <c r="K13" s="48" t="s">
        <v>31</v>
      </c>
      <c r="L13" s="48"/>
      <c r="M13" s="48">
        <v>2</v>
      </c>
      <c r="N13" s="48" t="s">
        <v>30</v>
      </c>
      <c r="O13" s="48" t="s">
        <v>155</v>
      </c>
      <c r="P13" s="48" t="s">
        <v>118</v>
      </c>
      <c r="Q13" s="48" t="s">
        <v>31</v>
      </c>
      <c r="R13" s="48" t="s">
        <v>63</v>
      </c>
      <c r="S13" s="48" t="s">
        <v>32</v>
      </c>
      <c r="T13" s="48" t="s">
        <v>64</v>
      </c>
      <c r="U13" s="48" t="s">
        <v>31</v>
      </c>
      <c r="V13" s="48" t="s">
        <v>32</v>
      </c>
      <c r="W13" s="48" t="s">
        <v>31</v>
      </c>
      <c r="X13" s="50" t="s">
        <v>156</v>
      </c>
      <c r="Y13" s="50" t="s">
        <v>111</v>
      </c>
    </row>
    <row r="14" spans="1:60" ht="51.75" hidden="1" customHeight="1">
      <c r="A14" s="48">
        <v>12</v>
      </c>
      <c r="B14" s="48" t="s">
        <v>105</v>
      </c>
      <c r="C14" s="48" t="s">
        <v>157</v>
      </c>
      <c r="D14" s="48" t="s">
        <v>157</v>
      </c>
      <c r="E14" s="48" t="s">
        <v>158</v>
      </c>
      <c r="F14" s="49" t="s">
        <v>159</v>
      </c>
      <c r="G14" s="48" t="s">
        <v>30</v>
      </c>
      <c r="H14" s="48" t="s">
        <v>31</v>
      </c>
      <c r="I14" s="48" t="s">
        <v>32</v>
      </c>
      <c r="J14" s="48"/>
      <c r="K14" s="48" t="s">
        <v>30</v>
      </c>
      <c r="L14" s="48" t="s">
        <v>160</v>
      </c>
      <c r="M14" s="48">
        <v>2</v>
      </c>
      <c r="N14" s="48" t="s">
        <v>31</v>
      </c>
      <c r="O14" s="48"/>
      <c r="P14" s="48" t="s">
        <v>32</v>
      </c>
      <c r="Q14" s="48" t="s">
        <v>32</v>
      </c>
      <c r="R14" s="48" t="s">
        <v>34</v>
      </c>
      <c r="S14" s="48" t="s">
        <v>30</v>
      </c>
      <c r="T14" s="48" t="s">
        <v>52</v>
      </c>
      <c r="U14" s="48" t="s">
        <v>30</v>
      </c>
      <c r="V14" s="48" t="s">
        <v>161</v>
      </c>
      <c r="W14" s="48" t="s">
        <v>30</v>
      </c>
      <c r="X14" s="50"/>
      <c r="Y14" s="50" t="s">
        <v>162</v>
      </c>
    </row>
    <row r="15" spans="1:60" ht="51.75" hidden="1" customHeight="1">
      <c r="A15" s="48">
        <v>13</v>
      </c>
      <c r="B15" s="48" t="s">
        <v>105</v>
      </c>
      <c r="C15" s="48" t="s">
        <v>163</v>
      </c>
      <c r="D15" s="48" t="s">
        <v>44</v>
      </c>
      <c r="E15" s="48" t="s">
        <v>164</v>
      </c>
      <c r="F15" s="49" t="s">
        <v>165</v>
      </c>
      <c r="G15" s="48" t="s">
        <v>30</v>
      </c>
      <c r="H15" s="48" t="s">
        <v>30</v>
      </c>
      <c r="I15" s="48" t="s">
        <v>31</v>
      </c>
      <c r="J15" s="48" t="s">
        <v>142</v>
      </c>
      <c r="K15" s="48" t="s">
        <v>31</v>
      </c>
      <c r="L15" s="48"/>
      <c r="M15" s="48">
        <v>2</v>
      </c>
      <c r="N15" s="48" t="s">
        <v>31</v>
      </c>
      <c r="O15" s="48"/>
      <c r="P15" s="48" t="s">
        <v>32</v>
      </c>
      <c r="Q15" s="48" t="s">
        <v>32</v>
      </c>
      <c r="R15" s="48" t="s">
        <v>34</v>
      </c>
      <c r="S15" s="48" t="s">
        <v>30</v>
      </c>
      <c r="T15" s="48" t="s">
        <v>52</v>
      </c>
      <c r="U15" s="48" t="s">
        <v>31</v>
      </c>
      <c r="V15" s="48"/>
      <c r="W15" s="48" t="s">
        <v>31</v>
      </c>
      <c r="X15" s="50" t="s">
        <v>166</v>
      </c>
      <c r="Y15" s="50" t="s">
        <v>145</v>
      </c>
    </row>
    <row r="16" spans="1:60" ht="51.75" hidden="1" customHeight="1">
      <c r="A16" s="48">
        <v>14</v>
      </c>
      <c r="B16" s="48" t="s">
        <v>167</v>
      </c>
      <c r="C16" s="48" t="s">
        <v>168</v>
      </c>
      <c r="D16" s="48" t="s">
        <v>123</v>
      </c>
      <c r="E16" s="48" t="s">
        <v>169</v>
      </c>
      <c r="F16" s="49" t="s">
        <v>170</v>
      </c>
      <c r="G16" s="48" t="s">
        <v>30</v>
      </c>
      <c r="H16" s="48" t="s">
        <v>31</v>
      </c>
      <c r="I16" s="48" t="s">
        <v>32</v>
      </c>
      <c r="J16" s="48"/>
      <c r="K16" s="48" t="s">
        <v>30</v>
      </c>
      <c r="L16" s="48" t="s">
        <v>171</v>
      </c>
      <c r="M16" s="48">
        <v>1</v>
      </c>
      <c r="N16" s="48" t="s">
        <v>30</v>
      </c>
      <c r="O16" s="48" t="s">
        <v>172</v>
      </c>
      <c r="P16" s="48" t="s">
        <v>30</v>
      </c>
      <c r="Q16" s="48" t="s">
        <v>30</v>
      </c>
      <c r="R16" s="48" t="s">
        <v>63</v>
      </c>
      <c r="S16" s="48" t="s">
        <v>32</v>
      </c>
      <c r="T16" s="48" t="s">
        <v>64</v>
      </c>
      <c r="U16" s="48" t="s">
        <v>30</v>
      </c>
      <c r="V16" s="48" t="s">
        <v>173</v>
      </c>
      <c r="W16" s="48" t="s">
        <v>30</v>
      </c>
      <c r="X16" s="50" t="s">
        <v>174</v>
      </c>
      <c r="Y16" s="50" t="s">
        <v>127</v>
      </c>
    </row>
    <row r="17" spans="1:26" ht="51.75" hidden="1" customHeight="1">
      <c r="A17" s="48">
        <v>15</v>
      </c>
      <c r="B17" s="48" t="s">
        <v>175</v>
      </c>
      <c r="C17" s="48" t="s">
        <v>176</v>
      </c>
      <c r="D17" s="48" t="s">
        <v>177</v>
      </c>
      <c r="E17" s="48" t="s">
        <v>178</v>
      </c>
      <c r="F17" s="49" t="s">
        <v>179</v>
      </c>
      <c r="G17" s="48" t="s">
        <v>30</v>
      </c>
      <c r="H17" s="48" t="s">
        <v>30</v>
      </c>
      <c r="I17" s="48" t="s">
        <v>31</v>
      </c>
      <c r="J17" s="48"/>
      <c r="K17" s="48" t="s">
        <v>31</v>
      </c>
      <c r="L17" s="48"/>
      <c r="M17" s="48">
        <v>2</v>
      </c>
      <c r="N17" s="48" t="s">
        <v>30</v>
      </c>
      <c r="O17" s="50" t="s">
        <v>180</v>
      </c>
      <c r="P17" s="48" t="s">
        <v>32</v>
      </c>
      <c r="Q17" s="48" t="s">
        <v>32</v>
      </c>
      <c r="R17" s="48" t="s">
        <v>63</v>
      </c>
      <c r="S17" s="48" t="s">
        <v>32</v>
      </c>
      <c r="T17" s="48" t="s">
        <v>64</v>
      </c>
      <c r="U17" s="48" t="s">
        <v>30</v>
      </c>
      <c r="V17" s="48" t="s">
        <v>181</v>
      </c>
      <c r="W17" s="48" t="s">
        <v>30</v>
      </c>
      <c r="X17" s="50" t="s">
        <v>182</v>
      </c>
      <c r="Y17" s="50" t="s">
        <v>183</v>
      </c>
      <c r="Z17" s="46" t="s">
        <v>184</v>
      </c>
    </row>
    <row r="18" spans="1:26" ht="51.75" hidden="1" customHeight="1">
      <c r="A18" s="48">
        <v>16</v>
      </c>
      <c r="B18" s="48" t="s">
        <v>146</v>
      </c>
      <c r="C18" s="48" t="s">
        <v>26</v>
      </c>
      <c r="D18" s="48" t="s">
        <v>57</v>
      </c>
      <c r="E18" s="48" t="s">
        <v>185</v>
      </c>
      <c r="F18" s="49" t="s">
        <v>186</v>
      </c>
      <c r="G18" s="48" t="s">
        <v>30</v>
      </c>
      <c r="H18" s="48" t="s">
        <v>31</v>
      </c>
      <c r="I18" s="48" t="s">
        <v>30</v>
      </c>
      <c r="J18" s="48"/>
      <c r="K18" s="48" t="s">
        <v>30</v>
      </c>
      <c r="L18" s="48" t="s">
        <v>187</v>
      </c>
      <c r="M18" s="48">
        <v>1</v>
      </c>
      <c r="N18" s="48" t="s">
        <v>30</v>
      </c>
      <c r="O18" s="48" t="s">
        <v>188</v>
      </c>
      <c r="P18" s="48" t="s">
        <v>30</v>
      </c>
      <c r="Q18" s="48" t="s">
        <v>30</v>
      </c>
      <c r="R18" s="48" t="s">
        <v>34</v>
      </c>
      <c r="S18" s="48" t="s">
        <v>30</v>
      </c>
      <c r="T18" s="48" t="s">
        <v>35</v>
      </c>
      <c r="U18" s="48" t="s">
        <v>30</v>
      </c>
      <c r="V18" s="48" t="s">
        <v>189</v>
      </c>
      <c r="W18" s="48" t="s">
        <v>30</v>
      </c>
      <c r="X18" s="50" t="s">
        <v>190</v>
      </c>
      <c r="Y18" s="50" t="s">
        <v>145</v>
      </c>
    </row>
    <row r="19" spans="1:26" ht="51.75" hidden="1" customHeight="1">
      <c r="A19" s="48">
        <v>17</v>
      </c>
      <c r="B19" s="48" t="s">
        <v>105</v>
      </c>
      <c r="C19" s="48" t="s">
        <v>176</v>
      </c>
      <c r="D19" s="48" t="s">
        <v>177</v>
      </c>
      <c r="E19" s="48" t="s">
        <v>191</v>
      </c>
      <c r="F19" s="49" t="s">
        <v>192</v>
      </c>
      <c r="G19" s="48" t="s">
        <v>30</v>
      </c>
      <c r="H19" s="48" t="s">
        <v>31</v>
      </c>
      <c r="I19" s="48" t="s">
        <v>32</v>
      </c>
      <c r="J19" s="48"/>
      <c r="K19" s="48" t="s">
        <v>31</v>
      </c>
      <c r="L19" s="48"/>
      <c r="M19" s="48">
        <v>2</v>
      </c>
      <c r="N19" s="48" t="s">
        <v>32</v>
      </c>
      <c r="O19" s="48"/>
      <c r="P19" s="48" t="s">
        <v>32</v>
      </c>
      <c r="Q19" s="48" t="s">
        <v>32</v>
      </c>
      <c r="R19" s="48" t="s">
        <v>63</v>
      </c>
      <c r="S19" s="48" t="s">
        <v>32</v>
      </c>
      <c r="T19" s="48" t="s">
        <v>64</v>
      </c>
      <c r="U19" s="48" t="s">
        <v>30</v>
      </c>
      <c r="V19" s="48" t="s">
        <v>193</v>
      </c>
      <c r="W19" s="48" t="s">
        <v>30</v>
      </c>
      <c r="X19" s="50" t="s">
        <v>194</v>
      </c>
      <c r="Y19" s="50" t="s">
        <v>183</v>
      </c>
    </row>
    <row r="20" spans="1:26" ht="51.75" hidden="1" customHeight="1">
      <c r="A20" s="48">
        <v>18</v>
      </c>
      <c r="B20" s="48" t="s">
        <v>195</v>
      </c>
      <c r="C20" s="48" t="s">
        <v>26</v>
      </c>
      <c r="D20" s="48" t="s">
        <v>196</v>
      </c>
      <c r="E20" s="48" t="s">
        <v>197</v>
      </c>
      <c r="F20" s="49" t="s">
        <v>198</v>
      </c>
      <c r="G20" s="48" t="s">
        <v>30</v>
      </c>
      <c r="H20" s="48" t="s">
        <v>31</v>
      </c>
      <c r="I20" s="48" t="s">
        <v>32</v>
      </c>
      <c r="J20" s="48" t="s">
        <v>32</v>
      </c>
      <c r="K20" s="48" t="s">
        <v>31</v>
      </c>
      <c r="L20" s="48" t="s">
        <v>32</v>
      </c>
      <c r="M20" s="48">
        <v>2</v>
      </c>
      <c r="N20" s="48" t="s">
        <v>31</v>
      </c>
      <c r="O20" s="48" t="s">
        <v>32</v>
      </c>
      <c r="P20" s="48" t="s">
        <v>32</v>
      </c>
      <c r="Q20" s="48" t="s">
        <v>32</v>
      </c>
      <c r="R20" s="48" t="s">
        <v>63</v>
      </c>
      <c r="S20" s="48" t="s">
        <v>32</v>
      </c>
      <c r="T20" s="48" t="s">
        <v>64</v>
      </c>
      <c r="U20" s="48" t="s">
        <v>31</v>
      </c>
      <c r="V20" s="48" t="s">
        <v>32</v>
      </c>
      <c r="W20" s="48" t="s">
        <v>31</v>
      </c>
      <c r="X20" s="50" t="s">
        <v>199</v>
      </c>
      <c r="Y20" s="50" t="s">
        <v>138</v>
      </c>
    </row>
    <row r="21" spans="1:26" ht="51.75" hidden="1" customHeight="1">
      <c r="A21" s="48">
        <v>19</v>
      </c>
      <c r="B21" s="48" t="s">
        <v>146</v>
      </c>
      <c r="C21" s="48" t="s">
        <v>26</v>
      </c>
      <c r="D21" s="48" t="s">
        <v>57</v>
      </c>
      <c r="E21" s="48" t="s">
        <v>200</v>
      </c>
      <c r="F21" s="49" t="s">
        <v>201</v>
      </c>
      <c r="G21" s="48" t="s">
        <v>30</v>
      </c>
      <c r="H21" s="48" t="s">
        <v>30</v>
      </c>
      <c r="I21" s="48" t="s">
        <v>30</v>
      </c>
      <c r="J21" s="48" t="s">
        <v>202</v>
      </c>
      <c r="K21" s="48" t="s">
        <v>31</v>
      </c>
      <c r="L21" s="48" t="s">
        <v>32</v>
      </c>
      <c r="M21" s="48">
        <v>2</v>
      </c>
      <c r="N21" s="48" t="s">
        <v>30</v>
      </c>
      <c r="O21" s="48" t="s">
        <v>203</v>
      </c>
      <c r="P21" s="48" t="s">
        <v>30</v>
      </c>
      <c r="Q21" s="48" t="s">
        <v>30</v>
      </c>
      <c r="R21" s="48" t="s">
        <v>34</v>
      </c>
      <c r="S21" s="48" t="s">
        <v>30</v>
      </c>
      <c r="T21" s="48" t="s">
        <v>35</v>
      </c>
      <c r="U21" s="48" t="s">
        <v>31</v>
      </c>
      <c r="V21" s="48" t="s">
        <v>32</v>
      </c>
      <c r="W21" s="48" t="s">
        <v>32</v>
      </c>
      <c r="X21" s="50" t="s">
        <v>204</v>
      </c>
      <c r="Y21" s="50" t="s">
        <v>145</v>
      </c>
    </row>
    <row r="22" spans="1:26" ht="51.75" hidden="1" customHeight="1">
      <c r="A22" s="48">
        <v>20</v>
      </c>
      <c r="B22" s="48" t="s">
        <v>105</v>
      </c>
      <c r="C22" s="48" t="s">
        <v>205</v>
      </c>
      <c r="D22" s="48" t="s">
        <v>123</v>
      </c>
      <c r="E22" s="48" t="s">
        <v>206</v>
      </c>
      <c r="F22" s="49" t="s">
        <v>207</v>
      </c>
      <c r="G22" s="48" t="s">
        <v>30</v>
      </c>
      <c r="H22" s="48" t="s">
        <v>30</v>
      </c>
      <c r="I22" s="48" t="s">
        <v>30</v>
      </c>
      <c r="J22" s="48" t="s">
        <v>208</v>
      </c>
      <c r="K22" s="48" t="s">
        <v>31</v>
      </c>
      <c r="L22" s="48"/>
      <c r="M22" s="48">
        <v>2</v>
      </c>
      <c r="N22" s="48" t="s">
        <v>32</v>
      </c>
      <c r="O22" s="48"/>
      <c r="P22" s="48" t="s">
        <v>32</v>
      </c>
      <c r="Q22" s="48" t="s">
        <v>32</v>
      </c>
      <c r="R22" s="48" t="s">
        <v>63</v>
      </c>
      <c r="S22" s="48" t="s">
        <v>32</v>
      </c>
      <c r="T22" s="48" t="s">
        <v>64</v>
      </c>
      <c r="U22" s="48" t="s">
        <v>30</v>
      </c>
      <c r="V22" s="48" t="s">
        <v>209</v>
      </c>
      <c r="W22" s="48" t="s">
        <v>30</v>
      </c>
      <c r="X22" s="50"/>
      <c r="Y22" s="50" t="s">
        <v>210</v>
      </c>
    </row>
    <row r="23" spans="1:26" ht="51.75" hidden="1" customHeight="1">
      <c r="A23" s="48">
        <v>21</v>
      </c>
      <c r="B23" s="48" t="s">
        <v>105</v>
      </c>
      <c r="C23" s="48" t="s">
        <v>157</v>
      </c>
      <c r="D23" s="48" t="s">
        <v>157</v>
      </c>
      <c r="E23" s="48" t="s">
        <v>211</v>
      </c>
      <c r="F23" s="49" t="s">
        <v>212</v>
      </c>
      <c r="G23" s="48" t="s">
        <v>30</v>
      </c>
      <c r="H23" s="48" t="s">
        <v>30</v>
      </c>
      <c r="I23" s="48" t="s">
        <v>31</v>
      </c>
      <c r="J23" s="48"/>
      <c r="K23" s="48" t="s">
        <v>31</v>
      </c>
      <c r="L23" s="48"/>
      <c r="M23" s="48">
        <v>1</v>
      </c>
      <c r="N23" s="48" t="s">
        <v>30</v>
      </c>
      <c r="O23" s="48" t="s">
        <v>213</v>
      </c>
      <c r="P23" s="48" t="s">
        <v>31</v>
      </c>
      <c r="Q23" s="48" t="s">
        <v>30</v>
      </c>
      <c r="R23" s="48" t="s">
        <v>34</v>
      </c>
      <c r="S23" s="48" t="s">
        <v>30</v>
      </c>
      <c r="T23" s="48" t="s">
        <v>52</v>
      </c>
      <c r="U23" s="48" t="s">
        <v>30</v>
      </c>
      <c r="V23" s="48" t="s">
        <v>214</v>
      </c>
      <c r="W23" s="48" t="s">
        <v>30</v>
      </c>
      <c r="X23" s="50" t="s">
        <v>215</v>
      </c>
      <c r="Y23" s="50" t="s">
        <v>162</v>
      </c>
    </row>
    <row r="24" spans="1:26" ht="51.75" hidden="1" customHeight="1">
      <c r="A24" s="48">
        <v>22</v>
      </c>
      <c r="B24" s="48" t="s">
        <v>216</v>
      </c>
      <c r="C24" s="48" t="s">
        <v>26</v>
      </c>
      <c r="D24" s="48" t="s">
        <v>217</v>
      </c>
      <c r="E24" s="48" t="s">
        <v>218</v>
      </c>
      <c r="F24" s="49" t="s">
        <v>219</v>
      </c>
      <c r="G24" s="48" t="s">
        <v>30</v>
      </c>
      <c r="H24" s="48" t="s">
        <v>30</v>
      </c>
      <c r="I24" s="48" t="s">
        <v>30</v>
      </c>
      <c r="J24" s="48" t="s">
        <v>220</v>
      </c>
      <c r="K24" s="48" t="s">
        <v>30</v>
      </c>
      <c r="L24" s="48"/>
      <c r="M24" s="48">
        <v>1</v>
      </c>
      <c r="N24" s="48" t="s">
        <v>30</v>
      </c>
      <c r="O24" s="48" t="s">
        <v>221</v>
      </c>
      <c r="P24" s="48" t="s">
        <v>30</v>
      </c>
      <c r="Q24" s="48" t="s">
        <v>30</v>
      </c>
      <c r="R24" s="48" t="s">
        <v>34</v>
      </c>
      <c r="S24" s="48" t="s">
        <v>30</v>
      </c>
      <c r="T24" s="48" t="s">
        <v>52</v>
      </c>
      <c r="U24" s="48" t="s">
        <v>30</v>
      </c>
      <c r="V24" s="48" t="s">
        <v>222</v>
      </c>
      <c r="W24" s="48" t="s">
        <v>30</v>
      </c>
      <c r="X24" s="50"/>
      <c r="Y24" s="50" t="s">
        <v>223</v>
      </c>
    </row>
    <row r="25" spans="1:26" ht="57.75" customHeight="1">
      <c r="A25" s="48">
        <v>23</v>
      </c>
      <c r="B25" s="48" t="s">
        <v>56</v>
      </c>
      <c r="C25" s="48" t="s">
        <v>26</v>
      </c>
      <c r="D25" s="48" t="s">
        <v>57</v>
      </c>
      <c r="E25" s="48" t="s">
        <v>58</v>
      </c>
      <c r="F25" s="49" t="s">
        <v>59</v>
      </c>
      <c r="G25" s="48" t="s">
        <v>30</v>
      </c>
      <c r="H25" s="48" t="s">
        <v>30</v>
      </c>
      <c r="I25" s="48" t="s">
        <v>30</v>
      </c>
      <c r="J25" s="48" t="s">
        <v>60</v>
      </c>
      <c r="K25" s="48" t="s">
        <v>30</v>
      </c>
      <c r="L25" s="48" t="s">
        <v>61</v>
      </c>
      <c r="M25" s="48">
        <v>1</v>
      </c>
      <c r="N25" s="48" t="s">
        <v>30</v>
      </c>
      <c r="O25" s="48" t="s">
        <v>224</v>
      </c>
      <c r="P25" s="48" t="s">
        <v>30</v>
      </c>
      <c r="Q25" s="48" t="s">
        <v>30</v>
      </c>
      <c r="R25" s="48" t="s">
        <v>63</v>
      </c>
      <c r="S25" s="48" t="s">
        <v>32</v>
      </c>
      <c r="T25" s="48" t="s">
        <v>64</v>
      </c>
      <c r="U25" s="48" t="s">
        <v>30</v>
      </c>
      <c r="V25" s="48" t="s">
        <v>65</v>
      </c>
      <c r="W25" s="48" t="s">
        <v>30</v>
      </c>
      <c r="X25" s="50" t="s">
        <v>66</v>
      </c>
      <c r="Y25" s="50" t="s">
        <v>225</v>
      </c>
    </row>
    <row r="26" spans="1:26" ht="51.75" hidden="1" customHeight="1">
      <c r="A26" s="48">
        <v>24</v>
      </c>
      <c r="B26" s="48" t="s">
        <v>43</v>
      </c>
      <c r="C26" s="48" t="s">
        <v>157</v>
      </c>
      <c r="D26" s="48" t="s">
        <v>157</v>
      </c>
      <c r="E26" s="48" t="s">
        <v>226</v>
      </c>
      <c r="F26" s="49" t="s">
        <v>227</v>
      </c>
      <c r="G26" s="48" t="s">
        <v>30</v>
      </c>
      <c r="H26" s="48" t="s">
        <v>30</v>
      </c>
      <c r="I26" s="48" t="s">
        <v>31</v>
      </c>
      <c r="J26" s="48"/>
      <c r="K26" s="48" t="s">
        <v>31</v>
      </c>
      <c r="L26" s="48"/>
      <c r="M26" s="48">
        <v>1</v>
      </c>
      <c r="N26" s="48" t="s">
        <v>30</v>
      </c>
      <c r="O26" s="48" t="s">
        <v>228</v>
      </c>
      <c r="P26" s="48" t="s">
        <v>31</v>
      </c>
      <c r="Q26" s="48" t="s">
        <v>32</v>
      </c>
      <c r="R26" s="48" t="s">
        <v>34</v>
      </c>
      <c r="S26" s="48" t="s">
        <v>30</v>
      </c>
      <c r="T26" s="48" t="s">
        <v>52</v>
      </c>
      <c r="U26" s="48" t="s">
        <v>30</v>
      </c>
      <c r="V26" s="48" t="s">
        <v>229</v>
      </c>
      <c r="W26" s="48" t="s">
        <v>30</v>
      </c>
      <c r="X26" s="50" t="s">
        <v>230</v>
      </c>
      <c r="Y26" s="50" t="s">
        <v>231</v>
      </c>
    </row>
    <row r="27" spans="1:26" ht="51.75" hidden="1" customHeight="1">
      <c r="A27" s="48">
        <v>25</v>
      </c>
      <c r="B27" s="48" t="s">
        <v>105</v>
      </c>
      <c r="C27" s="48" t="s">
        <v>232</v>
      </c>
      <c r="D27" s="48" t="s">
        <v>123</v>
      </c>
      <c r="E27" s="48" t="s">
        <v>233</v>
      </c>
      <c r="F27" s="49" t="s">
        <v>234</v>
      </c>
      <c r="G27" s="48" t="s">
        <v>30</v>
      </c>
      <c r="H27" s="48" t="s">
        <v>30</v>
      </c>
      <c r="I27" s="48" t="s">
        <v>31</v>
      </c>
      <c r="J27" s="48"/>
      <c r="K27" s="48" t="s">
        <v>31</v>
      </c>
      <c r="L27" s="48"/>
      <c r="M27" s="48">
        <v>1</v>
      </c>
      <c r="N27" s="48" t="s">
        <v>32</v>
      </c>
      <c r="O27" s="48"/>
      <c r="P27" s="48" t="s">
        <v>32</v>
      </c>
      <c r="Q27" s="48" t="s">
        <v>32</v>
      </c>
      <c r="R27" s="48" t="s">
        <v>63</v>
      </c>
      <c r="S27" s="48" t="s">
        <v>32</v>
      </c>
      <c r="T27" s="48" t="s">
        <v>64</v>
      </c>
      <c r="U27" s="48" t="s">
        <v>30</v>
      </c>
      <c r="V27" s="48" t="s">
        <v>235</v>
      </c>
      <c r="W27" s="48" t="s">
        <v>30</v>
      </c>
      <c r="X27" s="50"/>
      <c r="Y27" s="50" t="s">
        <v>210</v>
      </c>
    </row>
    <row r="28" spans="1:26" ht="51.75" hidden="1" customHeight="1">
      <c r="A28" s="48">
        <v>26</v>
      </c>
      <c r="B28" s="48" t="s">
        <v>77</v>
      </c>
      <c r="C28" s="48" t="s">
        <v>114</v>
      </c>
      <c r="D28" s="48" t="s">
        <v>236</v>
      </c>
      <c r="E28" s="48" t="s">
        <v>237</v>
      </c>
      <c r="F28" s="49" t="s">
        <v>238</v>
      </c>
      <c r="G28" s="48" t="s">
        <v>30</v>
      </c>
      <c r="H28" s="48" t="s">
        <v>30</v>
      </c>
      <c r="I28" s="48" t="s">
        <v>31</v>
      </c>
      <c r="J28" s="48"/>
      <c r="K28" s="48" t="s">
        <v>31</v>
      </c>
      <c r="L28" s="48"/>
      <c r="M28" s="48">
        <v>2</v>
      </c>
      <c r="N28" s="48" t="s">
        <v>31</v>
      </c>
      <c r="O28" s="48"/>
      <c r="P28" s="48" t="s">
        <v>30</v>
      </c>
      <c r="Q28" s="48" t="s">
        <v>32</v>
      </c>
      <c r="R28" s="48" t="s">
        <v>34</v>
      </c>
      <c r="S28" s="48" t="s">
        <v>30</v>
      </c>
      <c r="T28" s="48" t="s">
        <v>35</v>
      </c>
      <c r="U28" s="48" t="s">
        <v>30</v>
      </c>
      <c r="V28" s="48" t="s">
        <v>239</v>
      </c>
      <c r="W28" s="48" t="s">
        <v>31</v>
      </c>
      <c r="X28" s="50" t="s">
        <v>240</v>
      </c>
      <c r="Y28" s="50" t="s">
        <v>121</v>
      </c>
    </row>
    <row r="29" spans="1:26" ht="51.75" hidden="1" customHeight="1">
      <c r="A29" s="48">
        <v>27</v>
      </c>
      <c r="B29" s="48" t="s">
        <v>105</v>
      </c>
      <c r="C29" s="48" t="s">
        <v>122</v>
      </c>
      <c r="D29" s="48" t="s">
        <v>241</v>
      </c>
      <c r="E29" s="51" t="s">
        <v>242</v>
      </c>
      <c r="F29" s="50" t="s">
        <v>243</v>
      </c>
      <c r="G29" s="48" t="s">
        <v>30</v>
      </c>
      <c r="H29" s="48" t="s">
        <v>30</v>
      </c>
      <c r="I29" s="48" t="s">
        <v>31</v>
      </c>
      <c r="J29" s="48"/>
      <c r="K29" s="48" t="s">
        <v>31</v>
      </c>
      <c r="L29" s="48"/>
      <c r="M29" s="48">
        <v>2</v>
      </c>
      <c r="N29" s="48" t="s">
        <v>30</v>
      </c>
      <c r="O29" s="48" t="s">
        <v>244</v>
      </c>
      <c r="P29" s="48" t="s">
        <v>30</v>
      </c>
      <c r="Q29" s="48" t="s">
        <v>31</v>
      </c>
      <c r="R29" s="48" t="s">
        <v>63</v>
      </c>
      <c r="S29" s="48" t="s">
        <v>32</v>
      </c>
      <c r="T29" s="48" t="s">
        <v>64</v>
      </c>
      <c r="U29" s="48" t="s">
        <v>30</v>
      </c>
      <c r="V29" s="48" t="s">
        <v>245</v>
      </c>
      <c r="W29" s="48" t="s">
        <v>30</v>
      </c>
      <c r="X29" s="50" t="s">
        <v>246</v>
      </c>
      <c r="Y29" s="50" t="s">
        <v>247</v>
      </c>
    </row>
    <row r="30" spans="1:26" ht="51.75" hidden="1" customHeight="1">
      <c r="A30" s="48">
        <v>28</v>
      </c>
      <c r="B30" s="48" t="s">
        <v>105</v>
      </c>
      <c r="C30" s="48" t="s">
        <v>122</v>
      </c>
      <c r="D30" s="48" t="s">
        <v>123</v>
      </c>
      <c r="E30" s="48" t="s">
        <v>248</v>
      </c>
      <c r="F30" s="49" t="s">
        <v>249</v>
      </c>
      <c r="G30" s="48" t="s">
        <v>30</v>
      </c>
      <c r="H30" s="48" t="s">
        <v>30</v>
      </c>
      <c r="I30" s="48" t="s">
        <v>31</v>
      </c>
      <c r="J30" s="48" t="s">
        <v>250</v>
      </c>
      <c r="K30" s="48" t="s">
        <v>30</v>
      </c>
      <c r="L30" s="48" t="s">
        <v>251</v>
      </c>
      <c r="M30" s="48">
        <v>1</v>
      </c>
      <c r="N30" s="48" t="s">
        <v>30</v>
      </c>
      <c r="O30" s="48" t="s">
        <v>252</v>
      </c>
      <c r="P30" s="48" t="s">
        <v>30</v>
      </c>
      <c r="Q30" s="48" t="s">
        <v>30</v>
      </c>
      <c r="R30" s="48" t="s">
        <v>63</v>
      </c>
      <c r="S30" s="48" t="s">
        <v>32</v>
      </c>
      <c r="T30" s="48" t="s">
        <v>64</v>
      </c>
      <c r="U30" s="48" t="s">
        <v>30</v>
      </c>
      <c r="V30" s="48" t="s">
        <v>253</v>
      </c>
      <c r="W30" s="48" t="s">
        <v>30</v>
      </c>
      <c r="X30" s="50" t="s">
        <v>254</v>
      </c>
      <c r="Y30" s="50" t="s">
        <v>127</v>
      </c>
    </row>
    <row r="31" spans="1:26" ht="51.75" hidden="1" customHeight="1">
      <c r="A31" s="48">
        <v>29</v>
      </c>
      <c r="B31" s="48" t="s">
        <v>105</v>
      </c>
      <c r="C31" s="48" t="s">
        <v>255</v>
      </c>
      <c r="D31" s="48" t="s">
        <v>256</v>
      </c>
      <c r="E31" s="48" t="s">
        <v>257</v>
      </c>
      <c r="F31" s="49" t="s">
        <v>258</v>
      </c>
      <c r="G31" s="48" t="s">
        <v>30</v>
      </c>
      <c r="H31" s="48" t="s">
        <v>30</v>
      </c>
      <c r="I31" s="48" t="s">
        <v>30</v>
      </c>
      <c r="J31" s="48" t="s">
        <v>259</v>
      </c>
      <c r="K31" s="48" t="s">
        <v>31</v>
      </c>
      <c r="L31" s="48"/>
      <c r="M31" s="48">
        <v>2</v>
      </c>
      <c r="N31" s="48" t="s">
        <v>31</v>
      </c>
      <c r="O31" s="48"/>
      <c r="P31" s="48" t="s">
        <v>32</v>
      </c>
      <c r="Q31" s="48" t="s">
        <v>32</v>
      </c>
      <c r="R31" s="48" t="s">
        <v>63</v>
      </c>
      <c r="S31" s="48" t="s">
        <v>32</v>
      </c>
      <c r="T31" s="48" t="s">
        <v>64</v>
      </c>
      <c r="U31" s="48" t="s">
        <v>30</v>
      </c>
      <c r="V31" s="48" t="s">
        <v>260</v>
      </c>
      <c r="W31" s="48" t="s">
        <v>30</v>
      </c>
      <c r="X31" s="50" t="s">
        <v>261</v>
      </c>
      <c r="Y31" s="50" t="s">
        <v>262</v>
      </c>
    </row>
    <row r="32" spans="1:26" ht="51.75" hidden="1" customHeight="1">
      <c r="A32" s="48">
        <v>30</v>
      </c>
      <c r="B32" s="48" t="s">
        <v>105</v>
      </c>
      <c r="C32" s="48" t="s">
        <v>255</v>
      </c>
      <c r="D32" s="48" t="s">
        <v>256</v>
      </c>
      <c r="E32" s="48" t="s">
        <v>263</v>
      </c>
      <c r="F32" s="49" t="s">
        <v>264</v>
      </c>
      <c r="G32" s="48" t="s">
        <v>30</v>
      </c>
      <c r="H32" s="48" t="s">
        <v>30</v>
      </c>
      <c r="I32" s="48" t="s">
        <v>31</v>
      </c>
      <c r="J32" s="48"/>
      <c r="K32" s="48" t="s">
        <v>31</v>
      </c>
      <c r="L32" s="48"/>
      <c r="M32" s="48">
        <v>2</v>
      </c>
      <c r="N32" s="48" t="s">
        <v>30</v>
      </c>
      <c r="O32" s="48" t="s">
        <v>265</v>
      </c>
      <c r="P32" s="48" t="s">
        <v>30</v>
      </c>
      <c r="Q32" s="48" t="s">
        <v>31</v>
      </c>
      <c r="R32" s="48" t="s">
        <v>63</v>
      </c>
      <c r="S32" s="48" t="s">
        <v>32</v>
      </c>
      <c r="T32" s="48" t="s">
        <v>64</v>
      </c>
      <c r="U32" s="48" t="s">
        <v>30</v>
      </c>
      <c r="V32" s="48" t="s">
        <v>266</v>
      </c>
      <c r="W32" s="48" t="s">
        <v>30</v>
      </c>
      <c r="X32" s="50" t="s">
        <v>267</v>
      </c>
      <c r="Y32" s="50" t="s">
        <v>262</v>
      </c>
    </row>
    <row r="33" spans="1:25" ht="51.75" customHeight="1">
      <c r="A33" s="48">
        <v>31</v>
      </c>
      <c r="B33" s="48" t="s">
        <v>68</v>
      </c>
      <c r="C33" s="48" t="s">
        <v>26</v>
      </c>
      <c r="D33" s="48" t="s">
        <v>57</v>
      </c>
      <c r="E33" s="48" t="s">
        <v>268</v>
      </c>
      <c r="F33" s="49" t="s">
        <v>70</v>
      </c>
      <c r="G33" s="48" t="s">
        <v>30</v>
      </c>
      <c r="H33" s="48" t="s">
        <v>30</v>
      </c>
      <c r="I33" s="48" t="s">
        <v>30</v>
      </c>
      <c r="J33" s="48" t="s">
        <v>71</v>
      </c>
      <c r="K33" s="48" t="s">
        <v>30</v>
      </c>
      <c r="L33" s="48" t="s">
        <v>72</v>
      </c>
      <c r="M33" s="48">
        <v>1</v>
      </c>
      <c r="N33" s="48" t="s">
        <v>30</v>
      </c>
      <c r="O33" s="48" t="s">
        <v>73</v>
      </c>
      <c r="P33" s="48" t="s">
        <v>30</v>
      </c>
      <c r="Q33" s="48" t="s">
        <v>30</v>
      </c>
      <c r="R33" s="48" t="s">
        <v>51</v>
      </c>
      <c r="S33" s="48" t="s">
        <v>30</v>
      </c>
      <c r="T33" s="48" t="s">
        <v>52</v>
      </c>
      <c r="U33" s="48" t="s">
        <v>30</v>
      </c>
      <c r="V33" s="48" t="s">
        <v>74</v>
      </c>
      <c r="W33" s="48" t="s">
        <v>30</v>
      </c>
      <c r="X33" s="50" t="s">
        <v>75</v>
      </c>
      <c r="Y33" s="50" t="s">
        <v>269</v>
      </c>
    </row>
    <row r="34" spans="1:25" ht="51.75" hidden="1" customHeight="1">
      <c r="A34" s="48">
        <v>32</v>
      </c>
      <c r="B34" s="48" t="s">
        <v>105</v>
      </c>
      <c r="C34" s="48" t="s">
        <v>270</v>
      </c>
      <c r="D34" s="48" t="s">
        <v>123</v>
      </c>
      <c r="E34" s="48" t="s">
        <v>271</v>
      </c>
      <c r="F34" s="50" t="s">
        <v>272</v>
      </c>
      <c r="G34" s="48" t="s">
        <v>30</v>
      </c>
      <c r="H34" s="48" t="s">
        <v>30</v>
      </c>
      <c r="I34" s="48" t="s">
        <v>31</v>
      </c>
      <c r="J34" s="48" t="s">
        <v>208</v>
      </c>
      <c r="K34" s="48" t="s">
        <v>31</v>
      </c>
      <c r="L34" s="48"/>
      <c r="M34" s="48">
        <v>2</v>
      </c>
      <c r="N34" s="48" t="s">
        <v>32</v>
      </c>
      <c r="O34" s="48"/>
      <c r="P34" s="48" t="s">
        <v>32</v>
      </c>
      <c r="Q34" s="48" t="s">
        <v>32</v>
      </c>
      <c r="R34" s="48" t="s">
        <v>63</v>
      </c>
      <c r="S34" s="48" t="s">
        <v>32</v>
      </c>
      <c r="T34" s="48" t="s">
        <v>64</v>
      </c>
      <c r="U34" s="48" t="s">
        <v>30</v>
      </c>
      <c r="V34" s="48" t="s">
        <v>273</v>
      </c>
      <c r="W34" s="48" t="s">
        <v>30</v>
      </c>
      <c r="X34" s="50"/>
      <c r="Y34" s="50" t="s">
        <v>210</v>
      </c>
    </row>
    <row r="35" spans="1:25" ht="51.75" hidden="1" customHeight="1">
      <c r="A35" s="48">
        <v>33</v>
      </c>
      <c r="B35" s="48" t="s">
        <v>274</v>
      </c>
      <c r="C35" s="48" t="s">
        <v>26</v>
      </c>
      <c r="D35" s="48" t="s">
        <v>57</v>
      </c>
      <c r="E35" s="48" t="s">
        <v>275</v>
      </c>
      <c r="F35" s="49" t="s">
        <v>276</v>
      </c>
      <c r="G35" s="48" t="s">
        <v>30</v>
      </c>
      <c r="H35" s="48" t="s">
        <v>30</v>
      </c>
      <c r="I35" s="48" t="s">
        <v>30</v>
      </c>
      <c r="J35" s="48" t="s">
        <v>277</v>
      </c>
      <c r="K35" s="48" t="s">
        <v>30</v>
      </c>
      <c r="L35" s="48" t="s">
        <v>278</v>
      </c>
      <c r="M35" s="48">
        <v>1</v>
      </c>
      <c r="N35" s="48" t="s">
        <v>30</v>
      </c>
      <c r="O35" s="48" t="s">
        <v>279</v>
      </c>
      <c r="P35" s="48" t="s">
        <v>30</v>
      </c>
      <c r="Q35" s="48" t="s">
        <v>30</v>
      </c>
      <c r="R35" s="48" t="s">
        <v>51</v>
      </c>
      <c r="S35" s="48" t="s">
        <v>30</v>
      </c>
      <c r="T35" s="48" t="s">
        <v>52</v>
      </c>
      <c r="U35" s="48" t="s">
        <v>30</v>
      </c>
      <c r="V35" s="48" t="s">
        <v>280</v>
      </c>
      <c r="W35" s="48" t="s">
        <v>30</v>
      </c>
      <c r="X35" s="50" t="s">
        <v>281</v>
      </c>
      <c r="Y35" s="50" t="s">
        <v>269</v>
      </c>
    </row>
    <row r="36" spans="1:25" ht="51.75" hidden="1" customHeight="1">
      <c r="A36" s="48">
        <v>34</v>
      </c>
      <c r="B36" s="48" t="s">
        <v>105</v>
      </c>
      <c r="C36" s="48" t="s">
        <v>176</v>
      </c>
      <c r="D36" s="48" t="s">
        <v>177</v>
      </c>
      <c r="E36" s="48" t="s">
        <v>282</v>
      </c>
      <c r="F36" s="49" t="s">
        <v>283</v>
      </c>
      <c r="G36" s="48" t="s">
        <v>30</v>
      </c>
      <c r="H36" s="48" t="s">
        <v>30</v>
      </c>
      <c r="I36" s="48" t="s">
        <v>30</v>
      </c>
      <c r="J36" s="48" t="s">
        <v>284</v>
      </c>
      <c r="K36" s="48" t="s">
        <v>30</v>
      </c>
      <c r="L36" s="48"/>
      <c r="M36" s="48">
        <v>1</v>
      </c>
      <c r="N36" s="48" t="s">
        <v>30</v>
      </c>
      <c r="O36" s="50" t="s">
        <v>285</v>
      </c>
      <c r="P36" s="48" t="s">
        <v>32</v>
      </c>
      <c r="Q36" s="48" t="s">
        <v>32</v>
      </c>
      <c r="R36" s="48" t="s">
        <v>63</v>
      </c>
      <c r="S36" s="48" t="s">
        <v>32</v>
      </c>
      <c r="T36" s="48" t="s">
        <v>64</v>
      </c>
      <c r="U36" s="48" t="s">
        <v>30</v>
      </c>
      <c r="V36" s="48" t="s">
        <v>286</v>
      </c>
      <c r="W36" s="48" t="s">
        <v>30</v>
      </c>
      <c r="X36" s="50"/>
      <c r="Y36" s="50" t="s">
        <v>183</v>
      </c>
    </row>
    <row r="37" spans="1:25" ht="51.75" hidden="1" customHeight="1">
      <c r="A37" s="48">
        <v>35</v>
      </c>
      <c r="B37" s="48" t="s">
        <v>105</v>
      </c>
      <c r="C37" s="48" t="s">
        <v>205</v>
      </c>
      <c r="D37" s="48" t="s">
        <v>123</v>
      </c>
      <c r="E37" s="48" t="s">
        <v>287</v>
      </c>
      <c r="F37" s="49" t="s">
        <v>288</v>
      </c>
      <c r="G37" s="48" t="s">
        <v>30</v>
      </c>
      <c r="H37" s="48" t="s">
        <v>30</v>
      </c>
      <c r="I37" s="48" t="s">
        <v>30</v>
      </c>
      <c r="J37" s="48" t="s">
        <v>208</v>
      </c>
      <c r="K37" s="48" t="s">
        <v>31</v>
      </c>
      <c r="L37" s="48"/>
      <c r="M37" s="48">
        <v>1</v>
      </c>
      <c r="N37" s="48" t="s">
        <v>32</v>
      </c>
      <c r="O37" s="48"/>
      <c r="P37" s="48" t="s">
        <v>32</v>
      </c>
      <c r="Q37" s="48" t="s">
        <v>32</v>
      </c>
      <c r="R37" s="48" t="s">
        <v>51</v>
      </c>
      <c r="S37" s="48" t="s">
        <v>30</v>
      </c>
      <c r="T37" s="48" t="s">
        <v>52</v>
      </c>
      <c r="U37" s="48" t="s">
        <v>30</v>
      </c>
      <c r="V37" s="48" t="s">
        <v>289</v>
      </c>
      <c r="W37" s="48" t="s">
        <v>30</v>
      </c>
      <c r="X37" s="50" t="s">
        <v>290</v>
      </c>
      <c r="Y37" s="50" t="s">
        <v>210</v>
      </c>
    </row>
    <row r="38" spans="1:25" ht="51.75" hidden="1" customHeight="1">
      <c r="A38" s="48">
        <v>36</v>
      </c>
      <c r="B38" s="48" t="s">
        <v>105</v>
      </c>
      <c r="C38" s="48" t="s">
        <v>176</v>
      </c>
      <c r="D38" s="48" t="s">
        <v>177</v>
      </c>
      <c r="E38" s="48" t="s">
        <v>291</v>
      </c>
      <c r="F38" s="50" t="s">
        <v>292</v>
      </c>
      <c r="G38" s="48" t="s">
        <v>30</v>
      </c>
      <c r="H38" s="48" t="s">
        <v>30</v>
      </c>
      <c r="I38" s="48" t="s">
        <v>30</v>
      </c>
      <c r="J38" s="48" t="s">
        <v>284</v>
      </c>
      <c r="K38" s="48" t="s">
        <v>31</v>
      </c>
      <c r="L38" s="48"/>
      <c r="M38" s="48">
        <v>2</v>
      </c>
      <c r="N38" s="48" t="s">
        <v>30</v>
      </c>
      <c r="O38" s="50" t="s">
        <v>293</v>
      </c>
      <c r="P38" s="48" t="s">
        <v>32</v>
      </c>
      <c r="Q38" s="48" t="s">
        <v>32</v>
      </c>
      <c r="R38" s="48" t="s">
        <v>63</v>
      </c>
      <c r="S38" s="48" t="s">
        <v>32</v>
      </c>
      <c r="T38" s="48" t="s">
        <v>64</v>
      </c>
      <c r="U38" s="48" t="s">
        <v>30</v>
      </c>
      <c r="V38" s="48" t="s">
        <v>294</v>
      </c>
      <c r="W38" s="48" t="s">
        <v>30</v>
      </c>
      <c r="X38" s="50"/>
      <c r="Y38" s="50" t="s">
        <v>183</v>
      </c>
    </row>
    <row r="39" spans="1:25" ht="51.75" customHeight="1">
      <c r="A39" s="48">
        <v>37</v>
      </c>
      <c r="B39" s="48" t="s">
        <v>77</v>
      </c>
      <c r="C39" s="48" t="s">
        <v>26</v>
      </c>
      <c r="D39" s="48" t="s">
        <v>57</v>
      </c>
      <c r="E39" s="48" t="s">
        <v>78</v>
      </c>
      <c r="F39" s="49" t="s">
        <v>295</v>
      </c>
      <c r="G39" s="48" t="s">
        <v>30</v>
      </c>
      <c r="H39" s="48" t="s">
        <v>30</v>
      </c>
      <c r="I39" s="48" t="s">
        <v>30</v>
      </c>
      <c r="J39" s="48" t="s">
        <v>80</v>
      </c>
      <c r="K39" s="48" t="s">
        <v>30</v>
      </c>
      <c r="L39" s="48" t="s">
        <v>296</v>
      </c>
      <c r="M39" s="48">
        <v>1</v>
      </c>
      <c r="N39" s="48" t="s">
        <v>30</v>
      </c>
      <c r="O39" s="48" t="s">
        <v>82</v>
      </c>
      <c r="P39" s="48" t="s">
        <v>30</v>
      </c>
      <c r="Q39" s="48" t="s">
        <v>30</v>
      </c>
      <c r="R39" s="48" t="s">
        <v>34</v>
      </c>
      <c r="S39" s="48" t="s">
        <v>30</v>
      </c>
      <c r="T39" s="48" t="s">
        <v>35</v>
      </c>
      <c r="U39" s="48" t="s">
        <v>30</v>
      </c>
      <c r="V39" s="48" t="s">
        <v>83</v>
      </c>
      <c r="W39" s="48" t="s">
        <v>30</v>
      </c>
      <c r="X39" s="50" t="s">
        <v>84</v>
      </c>
      <c r="Y39" s="50" t="s">
        <v>297</v>
      </c>
    </row>
    <row r="40" spans="1:25" ht="51.75" hidden="1" customHeight="1">
      <c r="A40" s="48">
        <v>38</v>
      </c>
      <c r="B40" s="48" t="s">
        <v>105</v>
      </c>
      <c r="C40" s="48" t="s">
        <v>122</v>
      </c>
      <c r="D40" s="48" t="s">
        <v>123</v>
      </c>
      <c r="E40" s="48" t="s">
        <v>298</v>
      </c>
      <c r="F40" s="49" t="s">
        <v>299</v>
      </c>
      <c r="G40" s="48" t="s">
        <v>30</v>
      </c>
      <c r="H40" s="48" t="s">
        <v>30</v>
      </c>
      <c r="I40" s="48" t="s">
        <v>31</v>
      </c>
      <c r="J40" s="48"/>
      <c r="K40" s="48" t="s">
        <v>30</v>
      </c>
      <c r="L40" s="48" t="s">
        <v>300</v>
      </c>
      <c r="M40" s="48">
        <v>1</v>
      </c>
      <c r="N40" s="48" t="s">
        <v>30</v>
      </c>
      <c r="O40" s="48" t="s">
        <v>301</v>
      </c>
      <c r="P40" s="48" t="s">
        <v>30</v>
      </c>
      <c r="Q40" s="48" t="s">
        <v>30</v>
      </c>
      <c r="R40" s="48" t="s">
        <v>63</v>
      </c>
      <c r="S40" s="48" t="s">
        <v>32</v>
      </c>
      <c r="T40" s="48" t="s">
        <v>64</v>
      </c>
      <c r="U40" s="48" t="s">
        <v>30</v>
      </c>
      <c r="V40" s="48" t="s">
        <v>302</v>
      </c>
      <c r="W40" s="48" t="s">
        <v>30</v>
      </c>
      <c r="X40" s="50"/>
      <c r="Y40" s="50" t="s">
        <v>127</v>
      </c>
    </row>
    <row r="41" spans="1:25" ht="51.75" hidden="1" customHeight="1">
      <c r="A41" s="48">
        <v>39</v>
      </c>
      <c r="B41" s="48" t="s">
        <v>105</v>
      </c>
      <c r="C41" s="48" t="s">
        <v>303</v>
      </c>
      <c r="D41" s="48" t="s">
        <v>304</v>
      </c>
      <c r="E41" s="48" t="s">
        <v>305</v>
      </c>
      <c r="F41" s="49" t="s">
        <v>306</v>
      </c>
      <c r="G41" s="48" t="s">
        <v>30</v>
      </c>
      <c r="H41" s="48" t="s">
        <v>30</v>
      </c>
      <c r="I41" s="48" t="s">
        <v>31</v>
      </c>
      <c r="J41" s="48"/>
      <c r="K41" s="48" t="s">
        <v>31</v>
      </c>
      <c r="L41" s="48"/>
      <c r="M41" s="48">
        <v>2</v>
      </c>
      <c r="N41" s="48" t="s">
        <v>30</v>
      </c>
      <c r="O41" s="48" t="s">
        <v>307</v>
      </c>
      <c r="P41" s="48" t="s">
        <v>30</v>
      </c>
      <c r="Q41" s="48" t="s">
        <v>30</v>
      </c>
      <c r="R41" s="48" t="s">
        <v>63</v>
      </c>
      <c r="S41" s="48" t="s">
        <v>32</v>
      </c>
      <c r="T41" s="48" t="s">
        <v>64</v>
      </c>
      <c r="U41" s="48" t="s">
        <v>31</v>
      </c>
      <c r="V41" s="48" t="s">
        <v>32</v>
      </c>
      <c r="W41" s="48" t="s">
        <v>30</v>
      </c>
      <c r="X41" s="50" t="s">
        <v>308</v>
      </c>
      <c r="Y41" s="50" t="s">
        <v>309</v>
      </c>
    </row>
    <row r="42" spans="1:25" ht="51.75" hidden="1" customHeight="1">
      <c r="A42" s="48">
        <v>40</v>
      </c>
      <c r="B42" s="48" t="s">
        <v>77</v>
      </c>
      <c r="C42" s="48" t="s">
        <v>310</v>
      </c>
      <c r="D42" s="48" t="s">
        <v>311</v>
      </c>
      <c r="E42" s="48" t="s">
        <v>312</v>
      </c>
      <c r="F42" s="49" t="s">
        <v>313</v>
      </c>
      <c r="G42" s="48" t="s">
        <v>30</v>
      </c>
      <c r="H42" s="48" t="s">
        <v>30</v>
      </c>
      <c r="I42" s="48" t="s">
        <v>30</v>
      </c>
      <c r="J42" s="48" t="s">
        <v>314</v>
      </c>
      <c r="K42" s="48" t="s">
        <v>31</v>
      </c>
      <c r="L42" s="48"/>
      <c r="M42" s="48">
        <v>2</v>
      </c>
      <c r="N42" s="48" t="s">
        <v>31</v>
      </c>
      <c r="O42" s="48"/>
      <c r="P42" s="48" t="s">
        <v>32</v>
      </c>
      <c r="Q42" s="48" t="s">
        <v>32</v>
      </c>
      <c r="R42" s="48" t="s">
        <v>34</v>
      </c>
      <c r="S42" s="48" t="s">
        <v>32</v>
      </c>
      <c r="T42" s="48" t="s">
        <v>64</v>
      </c>
      <c r="U42" s="48" t="s">
        <v>30</v>
      </c>
      <c r="V42" s="48" t="s">
        <v>315</v>
      </c>
      <c r="W42" s="48" t="s">
        <v>30</v>
      </c>
      <c r="X42" s="50" t="s">
        <v>316</v>
      </c>
      <c r="Y42" s="50" t="s">
        <v>317</v>
      </c>
    </row>
    <row r="43" spans="1:25" ht="51.75" hidden="1" customHeight="1">
      <c r="A43" s="48">
        <v>41</v>
      </c>
      <c r="B43" s="48" t="s">
        <v>105</v>
      </c>
      <c r="C43" s="48" t="s">
        <v>318</v>
      </c>
      <c r="D43" s="48" t="s">
        <v>123</v>
      </c>
      <c r="E43" s="48" t="s">
        <v>319</v>
      </c>
      <c r="F43" s="49" t="s">
        <v>320</v>
      </c>
      <c r="G43" s="48" t="s">
        <v>30</v>
      </c>
      <c r="H43" s="48" t="s">
        <v>30</v>
      </c>
      <c r="I43" s="48" t="s">
        <v>30</v>
      </c>
      <c r="J43" s="48" t="s">
        <v>321</v>
      </c>
      <c r="K43" s="48" t="s">
        <v>31</v>
      </c>
      <c r="L43" s="48"/>
      <c r="M43" s="48">
        <v>2</v>
      </c>
      <c r="N43" s="48" t="s">
        <v>32</v>
      </c>
      <c r="O43" s="48"/>
      <c r="P43" s="48" t="s">
        <v>32</v>
      </c>
      <c r="Q43" s="48" t="s">
        <v>32</v>
      </c>
      <c r="R43" s="48" t="s">
        <v>63</v>
      </c>
      <c r="S43" s="48" t="s">
        <v>32</v>
      </c>
      <c r="T43" s="48" t="s">
        <v>64</v>
      </c>
      <c r="U43" s="48" t="s">
        <v>30</v>
      </c>
      <c r="V43" s="48" t="s">
        <v>322</v>
      </c>
      <c r="W43" s="48" t="s">
        <v>30</v>
      </c>
      <c r="X43" s="50"/>
      <c r="Y43" s="50" t="s">
        <v>323</v>
      </c>
    </row>
    <row r="44" spans="1:25" ht="51.75" hidden="1" customHeight="1">
      <c r="A44" s="48">
        <v>42</v>
      </c>
      <c r="B44" s="48" t="s">
        <v>105</v>
      </c>
      <c r="C44" s="48" t="s">
        <v>114</v>
      </c>
      <c r="D44" s="48" t="s">
        <v>114</v>
      </c>
      <c r="E44" s="48" t="s">
        <v>324</v>
      </c>
      <c r="F44" s="50" t="s">
        <v>325</v>
      </c>
      <c r="G44" s="48" t="s">
        <v>30</v>
      </c>
      <c r="H44" s="48" t="s">
        <v>30</v>
      </c>
      <c r="I44" s="48" t="s">
        <v>31</v>
      </c>
      <c r="J44" s="48"/>
      <c r="K44" s="48" t="s">
        <v>30</v>
      </c>
      <c r="L44" s="48" t="s">
        <v>326</v>
      </c>
      <c r="M44" s="48">
        <v>2</v>
      </c>
      <c r="N44" s="48" t="s">
        <v>31</v>
      </c>
      <c r="O44" s="48"/>
      <c r="P44" s="48" t="s">
        <v>32</v>
      </c>
      <c r="Q44" s="48" t="s">
        <v>32</v>
      </c>
      <c r="R44" s="48" t="s">
        <v>34</v>
      </c>
      <c r="S44" s="48" t="s">
        <v>30</v>
      </c>
      <c r="T44" s="48" t="s">
        <v>52</v>
      </c>
      <c r="U44" s="48" t="s">
        <v>30</v>
      </c>
      <c r="V44" s="48" t="s">
        <v>327</v>
      </c>
      <c r="W44" s="48" t="s">
        <v>30</v>
      </c>
      <c r="X44" s="50" t="s">
        <v>328</v>
      </c>
      <c r="Y44" s="50" t="s">
        <v>121</v>
      </c>
    </row>
    <row r="45" spans="1:25" ht="51.75" hidden="1" customHeight="1">
      <c r="A45" s="48">
        <v>43</v>
      </c>
      <c r="B45" s="48" t="s">
        <v>105</v>
      </c>
      <c r="C45" s="48" t="s">
        <v>157</v>
      </c>
      <c r="D45" s="48" t="s">
        <v>157</v>
      </c>
      <c r="E45" s="48" t="s">
        <v>329</v>
      </c>
      <c r="F45" s="49" t="s">
        <v>330</v>
      </c>
      <c r="G45" s="48" t="s">
        <v>30</v>
      </c>
      <c r="H45" s="48" t="s">
        <v>31</v>
      </c>
      <c r="I45" s="48" t="s">
        <v>32</v>
      </c>
      <c r="J45" s="48"/>
      <c r="K45" s="48" t="s">
        <v>31</v>
      </c>
      <c r="L45" s="48"/>
      <c r="M45" s="48">
        <v>2</v>
      </c>
      <c r="N45" s="48" t="s">
        <v>31</v>
      </c>
      <c r="O45" s="48"/>
      <c r="P45" s="48" t="s">
        <v>32</v>
      </c>
      <c r="Q45" s="48" t="s">
        <v>32</v>
      </c>
      <c r="R45" s="48" t="s">
        <v>34</v>
      </c>
      <c r="S45" s="48" t="s">
        <v>30</v>
      </c>
      <c r="T45" s="48" t="s">
        <v>52</v>
      </c>
      <c r="U45" s="48" t="s">
        <v>30</v>
      </c>
      <c r="V45" s="48" t="s">
        <v>161</v>
      </c>
      <c r="W45" s="48" t="s">
        <v>30</v>
      </c>
      <c r="X45" s="50"/>
      <c r="Y45" s="50" t="s">
        <v>331</v>
      </c>
    </row>
    <row r="46" spans="1:25" ht="51.75" hidden="1" customHeight="1">
      <c r="A46" s="48">
        <v>44</v>
      </c>
      <c r="B46" s="48" t="s">
        <v>105</v>
      </c>
      <c r="C46" s="48" t="s">
        <v>176</v>
      </c>
      <c r="D46" s="48" t="s">
        <v>177</v>
      </c>
      <c r="E46" s="48" t="s">
        <v>332</v>
      </c>
      <c r="F46" s="49" t="s">
        <v>333</v>
      </c>
      <c r="G46" s="48" t="s">
        <v>30</v>
      </c>
      <c r="H46" s="48" t="s">
        <v>31</v>
      </c>
      <c r="I46" s="48" t="s">
        <v>32</v>
      </c>
      <c r="J46" s="48" t="s">
        <v>334</v>
      </c>
      <c r="K46" s="48" t="s">
        <v>32</v>
      </c>
      <c r="L46" s="48"/>
      <c r="M46" s="48">
        <v>2</v>
      </c>
      <c r="N46" s="48" t="s">
        <v>32</v>
      </c>
      <c r="O46" s="48"/>
      <c r="P46" s="48" t="s">
        <v>30</v>
      </c>
      <c r="Q46" s="48" t="s">
        <v>32</v>
      </c>
      <c r="R46" s="48" t="s">
        <v>63</v>
      </c>
      <c r="S46" s="48" t="s">
        <v>32</v>
      </c>
      <c r="T46" s="48" t="s">
        <v>64</v>
      </c>
      <c r="U46" s="48" t="s">
        <v>30</v>
      </c>
      <c r="V46" s="48" t="s">
        <v>335</v>
      </c>
      <c r="W46" s="48" t="s">
        <v>30</v>
      </c>
      <c r="X46" s="48" t="s">
        <v>336</v>
      </c>
      <c r="Y46" s="50" t="s">
        <v>183</v>
      </c>
    </row>
    <row r="47" spans="1:25" ht="41.25" customHeight="1">
      <c r="A47" s="48">
        <v>45</v>
      </c>
      <c r="B47" s="48" t="s">
        <v>87</v>
      </c>
      <c r="C47" s="48" t="s">
        <v>26</v>
      </c>
      <c r="D47" s="48" t="s">
        <v>88</v>
      </c>
      <c r="E47" s="48" t="s">
        <v>89</v>
      </c>
      <c r="F47" s="49" t="s">
        <v>90</v>
      </c>
      <c r="G47" s="48" t="s">
        <v>30</v>
      </c>
      <c r="H47" s="48" t="s">
        <v>30</v>
      </c>
      <c r="I47" s="48" t="s">
        <v>30</v>
      </c>
      <c r="J47" s="48" t="s">
        <v>91</v>
      </c>
      <c r="K47" s="48" t="s">
        <v>30</v>
      </c>
      <c r="L47" s="48" t="s">
        <v>92</v>
      </c>
      <c r="M47" s="48">
        <v>1</v>
      </c>
      <c r="N47" s="48" t="s">
        <v>30</v>
      </c>
      <c r="O47" s="48" t="s">
        <v>93</v>
      </c>
      <c r="P47" s="48" t="s">
        <v>30</v>
      </c>
      <c r="Q47" s="48" t="s">
        <v>30</v>
      </c>
      <c r="R47" s="48" t="s">
        <v>51</v>
      </c>
      <c r="S47" s="48" t="s">
        <v>30</v>
      </c>
      <c r="T47" s="48" t="s">
        <v>35</v>
      </c>
      <c r="U47" s="48" t="s">
        <v>30</v>
      </c>
      <c r="V47" s="48" t="s">
        <v>94</v>
      </c>
      <c r="W47" s="48" t="s">
        <v>30</v>
      </c>
      <c r="X47" s="50" t="s">
        <v>95</v>
      </c>
      <c r="Y47" s="50" t="s">
        <v>225</v>
      </c>
    </row>
    <row r="48" spans="1:25" ht="51.75" hidden="1" customHeight="1">
      <c r="A48" s="48">
        <v>46</v>
      </c>
      <c r="B48" s="48" t="s">
        <v>105</v>
      </c>
      <c r="C48" s="48" t="s">
        <v>255</v>
      </c>
      <c r="D48" s="48" t="s">
        <v>256</v>
      </c>
      <c r="E48" s="48" t="s">
        <v>337</v>
      </c>
      <c r="F48" s="49" t="s">
        <v>338</v>
      </c>
      <c r="G48" s="48" t="s">
        <v>30</v>
      </c>
      <c r="H48" s="48" t="s">
        <v>31</v>
      </c>
      <c r="I48" s="48" t="s">
        <v>32</v>
      </c>
      <c r="J48" s="48"/>
      <c r="K48" s="48" t="s">
        <v>31</v>
      </c>
      <c r="L48" s="48"/>
      <c r="M48" s="48">
        <v>2</v>
      </c>
      <c r="N48" s="48" t="s">
        <v>30</v>
      </c>
      <c r="O48" s="48" t="s">
        <v>339</v>
      </c>
      <c r="P48" s="48" t="s">
        <v>30</v>
      </c>
      <c r="Q48" s="48" t="s">
        <v>31</v>
      </c>
      <c r="R48" s="48" t="s">
        <v>63</v>
      </c>
      <c r="S48" s="48" t="s">
        <v>32</v>
      </c>
      <c r="T48" s="48" t="s">
        <v>64</v>
      </c>
      <c r="U48" s="48" t="s">
        <v>30</v>
      </c>
      <c r="V48" s="48" t="s">
        <v>340</v>
      </c>
      <c r="W48" s="48" t="s">
        <v>30</v>
      </c>
      <c r="X48" s="50" t="s">
        <v>341</v>
      </c>
      <c r="Y48" s="50" t="s">
        <v>262</v>
      </c>
    </row>
    <row r="49" spans="1:36" ht="51.75" hidden="1" customHeight="1">
      <c r="A49" s="48">
        <v>47</v>
      </c>
      <c r="B49" s="48" t="s">
        <v>105</v>
      </c>
      <c r="C49" s="48" t="s">
        <v>44</v>
      </c>
      <c r="D49" s="48" t="s">
        <v>44</v>
      </c>
      <c r="E49" s="48" t="s">
        <v>342</v>
      </c>
      <c r="F49" s="49" t="s">
        <v>343</v>
      </c>
      <c r="G49" s="48" t="s">
        <v>30</v>
      </c>
      <c r="H49" s="48" t="s">
        <v>30</v>
      </c>
      <c r="I49" s="48" t="s">
        <v>31</v>
      </c>
      <c r="J49" s="48" t="s">
        <v>142</v>
      </c>
      <c r="K49" s="48" t="s">
        <v>30</v>
      </c>
      <c r="L49" s="48" t="s">
        <v>344</v>
      </c>
      <c r="M49" s="48">
        <v>1</v>
      </c>
      <c r="N49" s="48" t="s">
        <v>31</v>
      </c>
      <c r="O49" s="48"/>
      <c r="P49" s="48" t="s">
        <v>32</v>
      </c>
      <c r="Q49" s="48" t="s">
        <v>32</v>
      </c>
      <c r="R49" s="48" t="s">
        <v>34</v>
      </c>
      <c r="S49" s="48" t="s">
        <v>30</v>
      </c>
      <c r="T49" s="48" t="s">
        <v>35</v>
      </c>
      <c r="U49" s="48" t="s">
        <v>30</v>
      </c>
      <c r="V49" s="48" t="s">
        <v>345</v>
      </c>
      <c r="W49" s="48" t="s">
        <v>30</v>
      </c>
      <c r="X49" s="50" t="s">
        <v>346</v>
      </c>
      <c r="Y49" s="50" t="s">
        <v>145</v>
      </c>
    </row>
    <row r="50" spans="1:36" ht="51.75" hidden="1" customHeight="1">
      <c r="A50" s="48">
        <v>48</v>
      </c>
      <c r="B50" s="48" t="s">
        <v>105</v>
      </c>
      <c r="C50" s="48" t="s">
        <v>347</v>
      </c>
      <c r="D50" s="48" t="s">
        <v>157</v>
      </c>
      <c r="E50" s="48" t="s">
        <v>348</v>
      </c>
      <c r="F50" s="49" t="s">
        <v>349</v>
      </c>
      <c r="G50" s="48" t="s">
        <v>30</v>
      </c>
      <c r="H50" s="48" t="s">
        <v>30</v>
      </c>
      <c r="I50" s="48" t="s">
        <v>31</v>
      </c>
      <c r="J50" s="48"/>
      <c r="K50" s="48" t="s">
        <v>30</v>
      </c>
      <c r="L50" s="48" t="s">
        <v>350</v>
      </c>
      <c r="M50" s="48">
        <v>2</v>
      </c>
      <c r="N50" s="48" t="s">
        <v>30</v>
      </c>
      <c r="O50" s="48" t="s">
        <v>351</v>
      </c>
      <c r="P50" s="48" t="s">
        <v>30</v>
      </c>
      <c r="Q50" s="48" t="s">
        <v>31</v>
      </c>
      <c r="R50" s="48" t="s">
        <v>34</v>
      </c>
      <c r="S50" s="48" t="s">
        <v>30</v>
      </c>
      <c r="T50" s="48" t="s">
        <v>52</v>
      </c>
      <c r="U50" s="48" t="s">
        <v>31</v>
      </c>
      <c r="V50" s="48"/>
      <c r="W50" s="48" t="s">
        <v>352</v>
      </c>
      <c r="X50" s="50"/>
      <c r="Y50" s="50" t="s">
        <v>353</v>
      </c>
    </row>
    <row r="51" spans="1:36" ht="45" customHeight="1">
      <c r="A51" s="48">
        <v>49</v>
      </c>
      <c r="B51" s="48" t="s">
        <v>97</v>
      </c>
      <c r="C51" s="48" t="s">
        <v>26</v>
      </c>
      <c r="D51" s="48" t="s">
        <v>57</v>
      </c>
      <c r="E51" s="48" t="s">
        <v>98</v>
      </c>
      <c r="F51" s="49" t="s">
        <v>99</v>
      </c>
      <c r="G51" s="48" t="s">
        <v>30</v>
      </c>
      <c r="H51" s="48" t="s">
        <v>30</v>
      </c>
      <c r="I51" s="48" t="s">
        <v>31</v>
      </c>
      <c r="J51" s="48" t="s">
        <v>32</v>
      </c>
      <c r="K51" s="48" t="s">
        <v>31</v>
      </c>
      <c r="L51" s="48" t="s">
        <v>31</v>
      </c>
      <c r="M51" s="48">
        <v>1</v>
      </c>
      <c r="N51" s="48" t="s">
        <v>30</v>
      </c>
      <c r="O51" s="48"/>
      <c r="P51" s="48" t="s">
        <v>30</v>
      </c>
      <c r="Q51" s="48" t="s">
        <v>30</v>
      </c>
      <c r="R51" s="48" t="s">
        <v>63</v>
      </c>
      <c r="S51" s="48" t="s">
        <v>32</v>
      </c>
      <c r="T51" s="48" t="s">
        <v>64</v>
      </c>
      <c r="U51" s="48" t="s">
        <v>30</v>
      </c>
      <c r="V51" s="48" t="s">
        <v>100</v>
      </c>
      <c r="W51" s="48" t="s">
        <v>30</v>
      </c>
      <c r="X51" s="50" t="s">
        <v>101</v>
      </c>
      <c r="Y51" s="50" t="s">
        <v>354</v>
      </c>
    </row>
    <row r="52" spans="1:36" ht="51.75" hidden="1" customHeight="1">
      <c r="A52" s="48">
        <v>50</v>
      </c>
      <c r="B52" s="48" t="s">
        <v>355</v>
      </c>
      <c r="C52" s="48" t="s">
        <v>26</v>
      </c>
      <c r="D52" s="48" t="s">
        <v>114</v>
      </c>
      <c r="E52" s="48" t="s">
        <v>356</v>
      </c>
      <c r="F52" s="49" t="s">
        <v>357</v>
      </c>
      <c r="G52" s="48" t="s">
        <v>30</v>
      </c>
      <c r="H52" s="48" t="s">
        <v>30</v>
      </c>
      <c r="I52" s="48" t="s">
        <v>30</v>
      </c>
      <c r="J52" s="48" t="s">
        <v>358</v>
      </c>
      <c r="K52" s="48" t="s">
        <v>31</v>
      </c>
      <c r="L52" s="48" t="s">
        <v>359</v>
      </c>
      <c r="M52" s="48">
        <v>1</v>
      </c>
      <c r="N52" s="48" t="s">
        <v>30</v>
      </c>
      <c r="O52" s="48" t="s">
        <v>360</v>
      </c>
      <c r="P52" s="48" t="s">
        <v>30</v>
      </c>
      <c r="Q52" s="48" t="s">
        <v>30</v>
      </c>
      <c r="R52" s="48" t="s">
        <v>34</v>
      </c>
      <c r="S52" s="48" t="s">
        <v>30</v>
      </c>
      <c r="T52" s="48" t="s">
        <v>52</v>
      </c>
      <c r="U52" s="48" t="s">
        <v>30</v>
      </c>
      <c r="V52" s="48" t="s">
        <v>361</v>
      </c>
      <c r="W52" s="48" t="s">
        <v>30</v>
      </c>
      <c r="X52" s="50" t="s">
        <v>362</v>
      </c>
      <c r="Y52" s="50" t="s">
        <v>363</v>
      </c>
    </row>
    <row r="53" spans="1:36" ht="51.75" hidden="1" customHeight="1">
      <c r="A53" s="48">
        <v>51</v>
      </c>
      <c r="B53" s="48" t="s">
        <v>364</v>
      </c>
      <c r="C53" s="48" t="s">
        <v>114</v>
      </c>
      <c r="D53" s="48" t="s">
        <v>114</v>
      </c>
      <c r="E53" s="48" t="s">
        <v>365</v>
      </c>
      <c r="F53" s="50" t="s">
        <v>366</v>
      </c>
      <c r="G53" s="48" t="s">
        <v>30</v>
      </c>
      <c r="H53" s="48" t="s">
        <v>31</v>
      </c>
      <c r="I53" s="48" t="s">
        <v>32</v>
      </c>
      <c r="J53" s="48" t="s">
        <v>32</v>
      </c>
      <c r="K53" s="48" t="s">
        <v>31</v>
      </c>
      <c r="L53" s="48"/>
      <c r="M53" s="48">
        <v>1</v>
      </c>
      <c r="N53" s="48" t="s">
        <v>30</v>
      </c>
      <c r="O53" s="48" t="s">
        <v>367</v>
      </c>
      <c r="P53" s="48" t="s">
        <v>31</v>
      </c>
      <c r="Q53" s="48" t="s">
        <v>31</v>
      </c>
      <c r="R53" s="48" t="s">
        <v>34</v>
      </c>
      <c r="S53" s="48" t="s">
        <v>30</v>
      </c>
      <c r="T53" s="48" t="s">
        <v>52</v>
      </c>
      <c r="U53" s="48" t="s">
        <v>30</v>
      </c>
      <c r="V53" s="48" t="s">
        <v>368</v>
      </c>
      <c r="W53" s="48" t="s">
        <v>30</v>
      </c>
      <c r="X53" s="50" t="s">
        <v>369</v>
      </c>
      <c r="Y53" s="50" t="s">
        <v>121</v>
      </c>
    </row>
    <row r="54" spans="1:36" ht="51.75" hidden="1" customHeight="1">
      <c r="A54" s="48">
        <v>52</v>
      </c>
      <c r="B54" s="48" t="s">
        <v>105</v>
      </c>
      <c r="C54" s="48" t="s">
        <v>255</v>
      </c>
      <c r="D54" s="48" t="s">
        <v>256</v>
      </c>
      <c r="E54" s="48" t="s">
        <v>370</v>
      </c>
      <c r="F54" s="49" t="s">
        <v>371</v>
      </c>
      <c r="G54" s="48" t="s">
        <v>30</v>
      </c>
      <c r="H54" s="48" t="s">
        <v>31</v>
      </c>
      <c r="I54" s="48" t="s">
        <v>32</v>
      </c>
      <c r="J54" s="48"/>
      <c r="K54" s="48" t="s">
        <v>31</v>
      </c>
      <c r="L54" s="48"/>
      <c r="M54" s="48">
        <v>2</v>
      </c>
      <c r="N54" s="48" t="s">
        <v>30</v>
      </c>
      <c r="O54" s="48" t="s">
        <v>372</v>
      </c>
      <c r="P54" s="48" t="s">
        <v>30</v>
      </c>
      <c r="Q54" s="48" t="s">
        <v>31</v>
      </c>
      <c r="R54" s="48" t="s">
        <v>63</v>
      </c>
      <c r="S54" s="48" t="s">
        <v>32</v>
      </c>
      <c r="T54" s="48" t="s">
        <v>64</v>
      </c>
      <c r="U54" s="48" t="s">
        <v>30</v>
      </c>
      <c r="V54" s="48" t="s">
        <v>373</v>
      </c>
      <c r="W54" s="48" t="s">
        <v>30</v>
      </c>
      <c r="X54" s="50" t="s">
        <v>374</v>
      </c>
      <c r="Y54" s="50" t="s">
        <v>262</v>
      </c>
    </row>
    <row r="55" spans="1:36" ht="51.75" hidden="1" customHeight="1">
      <c r="A55" s="48">
        <v>53</v>
      </c>
      <c r="B55" s="48" t="s">
        <v>105</v>
      </c>
      <c r="C55" s="48" t="s">
        <v>375</v>
      </c>
      <c r="D55" s="48" t="s">
        <v>256</v>
      </c>
      <c r="E55" s="48" t="s">
        <v>376</v>
      </c>
      <c r="F55" s="49" t="s">
        <v>377</v>
      </c>
      <c r="G55" s="48" t="s">
        <v>30</v>
      </c>
      <c r="H55" s="48" t="s">
        <v>31</v>
      </c>
      <c r="I55" s="48" t="s">
        <v>32</v>
      </c>
      <c r="J55" s="48"/>
      <c r="K55" s="48" t="s">
        <v>30</v>
      </c>
      <c r="L55" s="48" t="s">
        <v>378</v>
      </c>
      <c r="M55" s="48">
        <v>2</v>
      </c>
      <c r="N55" s="48" t="s">
        <v>30</v>
      </c>
      <c r="O55" s="48" t="s">
        <v>379</v>
      </c>
      <c r="P55" s="48" t="s">
        <v>30</v>
      </c>
      <c r="Q55" s="48" t="s">
        <v>31</v>
      </c>
      <c r="R55" s="48" t="s">
        <v>63</v>
      </c>
      <c r="S55" s="48" t="s">
        <v>32</v>
      </c>
      <c r="T55" s="48" t="s">
        <v>64</v>
      </c>
      <c r="U55" s="48" t="s">
        <v>30</v>
      </c>
      <c r="V55" s="48" t="s">
        <v>380</v>
      </c>
      <c r="W55" s="48" t="s">
        <v>30</v>
      </c>
      <c r="X55" s="50" t="s">
        <v>381</v>
      </c>
      <c r="Y55" s="50" t="s">
        <v>262</v>
      </c>
    </row>
    <row r="56" spans="1:36" ht="51.75" hidden="1" customHeight="1">
      <c r="A56" s="48">
        <v>54</v>
      </c>
      <c r="B56" s="48" t="s">
        <v>105</v>
      </c>
      <c r="C56" s="48" t="s">
        <v>26</v>
      </c>
      <c r="D56" s="48" t="s">
        <v>57</v>
      </c>
      <c r="E56" s="48" t="s">
        <v>382</v>
      </c>
      <c r="F56" s="49" t="s">
        <v>383</v>
      </c>
      <c r="G56" s="48" t="s">
        <v>30</v>
      </c>
      <c r="H56" s="48" t="s">
        <v>31</v>
      </c>
      <c r="I56" s="48" t="s">
        <v>32</v>
      </c>
      <c r="J56" s="48"/>
      <c r="K56" s="48" t="s">
        <v>31</v>
      </c>
      <c r="L56" s="48"/>
      <c r="M56" s="48">
        <v>2</v>
      </c>
      <c r="N56" s="48" t="s">
        <v>31</v>
      </c>
      <c r="O56" s="48"/>
      <c r="P56" s="48" t="s">
        <v>32</v>
      </c>
      <c r="Q56" s="48" t="s">
        <v>32</v>
      </c>
      <c r="R56" s="48" t="s">
        <v>63</v>
      </c>
      <c r="S56" s="48" t="s">
        <v>32</v>
      </c>
      <c r="T56" s="48" t="s">
        <v>64</v>
      </c>
      <c r="U56" s="48" t="s">
        <v>31</v>
      </c>
      <c r="V56" s="48"/>
      <c r="W56" s="48" t="s">
        <v>31</v>
      </c>
      <c r="X56" s="50" t="s">
        <v>384</v>
      </c>
      <c r="Y56" s="50" t="s">
        <v>385</v>
      </c>
    </row>
    <row r="57" spans="1:36" ht="51.75" hidden="1" customHeight="1">
      <c r="A57" s="48">
        <v>55</v>
      </c>
      <c r="B57" s="48" t="s">
        <v>386</v>
      </c>
      <c r="C57" s="48" t="s">
        <v>310</v>
      </c>
      <c r="D57" s="48" t="s">
        <v>311</v>
      </c>
      <c r="E57" s="48" t="s">
        <v>387</v>
      </c>
      <c r="F57" s="49" t="s">
        <v>388</v>
      </c>
      <c r="G57" s="48" t="s">
        <v>30</v>
      </c>
      <c r="H57" s="48" t="s">
        <v>30</v>
      </c>
      <c r="I57" s="48" t="s">
        <v>30</v>
      </c>
      <c r="J57" s="48" t="s">
        <v>389</v>
      </c>
      <c r="K57" s="48" t="s">
        <v>30</v>
      </c>
      <c r="L57" s="48" t="s">
        <v>390</v>
      </c>
      <c r="M57" s="48">
        <v>1</v>
      </c>
      <c r="N57" s="48" t="s">
        <v>30</v>
      </c>
      <c r="O57" s="48" t="s">
        <v>391</v>
      </c>
      <c r="P57" s="48" t="s">
        <v>30</v>
      </c>
      <c r="Q57" s="48" t="s">
        <v>31</v>
      </c>
      <c r="R57" s="48" t="s">
        <v>34</v>
      </c>
      <c r="S57" s="48" t="s">
        <v>30</v>
      </c>
      <c r="T57" s="48" t="s">
        <v>35</v>
      </c>
      <c r="U57" s="48" t="s">
        <v>30</v>
      </c>
      <c r="V57" s="48" t="s">
        <v>392</v>
      </c>
      <c r="W57" s="48" t="s">
        <v>30</v>
      </c>
      <c r="X57" s="50"/>
      <c r="Y57" s="50" t="s">
        <v>393</v>
      </c>
    </row>
    <row r="58" spans="1:36" ht="51.75" hidden="1" customHeight="1">
      <c r="A58" s="48">
        <v>56</v>
      </c>
      <c r="B58" s="48" t="s">
        <v>394</v>
      </c>
      <c r="C58" s="48" t="s">
        <v>26</v>
      </c>
      <c r="D58" s="48" t="s">
        <v>57</v>
      </c>
      <c r="E58" s="48" t="s">
        <v>395</v>
      </c>
      <c r="F58" s="49" t="s">
        <v>396</v>
      </c>
      <c r="G58" s="48" t="s">
        <v>30</v>
      </c>
      <c r="H58" s="48" t="s">
        <v>30</v>
      </c>
      <c r="I58" s="48" t="s">
        <v>31</v>
      </c>
      <c r="J58" s="48" t="s">
        <v>397</v>
      </c>
      <c r="K58" s="48" t="s">
        <v>31</v>
      </c>
      <c r="L58" s="48" t="s">
        <v>398</v>
      </c>
      <c r="M58" s="48">
        <v>1</v>
      </c>
      <c r="N58" s="48" t="s">
        <v>30</v>
      </c>
      <c r="O58" s="48" t="s">
        <v>399</v>
      </c>
      <c r="P58" s="48" t="s">
        <v>30</v>
      </c>
      <c r="Q58" s="48" t="s">
        <v>30</v>
      </c>
      <c r="R58" s="48" t="s">
        <v>63</v>
      </c>
      <c r="S58" s="48" t="s">
        <v>32</v>
      </c>
      <c r="T58" s="48" t="s">
        <v>64</v>
      </c>
      <c r="U58" s="48" t="s">
        <v>30</v>
      </c>
      <c r="V58" s="48" t="s">
        <v>400</v>
      </c>
      <c r="W58" s="48" t="s">
        <v>30</v>
      </c>
      <c r="X58" s="50" t="s">
        <v>101</v>
      </c>
      <c r="Y58" s="50" t="s">
        <v>401</v>
      </c>
    </row>
    <row r="59" spans="1:36" ht="51.75" hidden="1" customHeight="1">
      <c r="A59" s="48">
        <v>57</v>
      </c>
      <c r="B59" s="48" t="s">
        <v>402</v>
      </c>
      <c r="C59" s="48" t="s">
        <v>176</v>
      </c>
      <c r="D59" s="48" t="s">
        <v>177</v>
      </c>
      <c r="E59" s="48" t="s">
        <v>403</v>
      </c>
      <c r="F59" s="50" t="s">
        <v>404</v>
      </c>
      <c r="G59" s="48" t="s">
        <v>30</v>
      </c>
      <c r="H59" s="48" t="s">
        <v>31</v>
      </c>
      <c r="I59" s="48" t="s">
        <v>32</v>
      </c>
      <c r="J59" s="48" t="s">
        <v>405</v>
      </c>
      <c r="K59" s="48" t="s">
        <v>31</v>
      </c>
      <c r="L59" s="48"/>
      <c r="M59" s="48">
        <v>2</v>
      </c>
      <c r="N59" s="48" t="s">
        <v>31</v>
      </c>
      <c r="O59" s="48"/>
      <c r="P59" s="48" t="s">
        <v>32</v>
      </c>
      <c r="Q59" s="48" t="s">
        <v>32</v>
      </c>
      <c r="R59" s="48" t="s">
        <v>34</v>
      </c>
      <c r="S59" s="48" t="s">
        <v>30</v>
      </c>
      <c r="T59" s="48" t="s">
        <v>35</v>
      </c>
      <c r="U59" s="48" t="s">
        <v>30</v>
      </c>
      <c r="V59" s="48" t="s">
        <v>406</v>
      </c>
      <c r="W59" s="48" t="s">
        <v>30</v>
      </c>
      <c r="X59" s="50" t="s">
        <v>194</v>
      </c>
      <c r="Y59" s="50" t="s">
        <v>183</v>
      </c>
    </row>
    <row r="60" spans="1:36" ht="51.75" hidden="1" customHeight="1">
      <c r="A60" s="48">
        <v>58</v>
      </c>
      <c r="B60" s="48" t="s">
        <v>105</v>
      </c>
      <c r="C60" s="48" t="s">
        <v>407</v>
      </c>
      <c r="D60" s="48" t="s">
        <v>408</v>
      </c>
      <c r="E60" s="48" t="s">
        <v>409</v>
      </c>
      <c r="F60" s="50" t="s">
        <v>410</v>
      </c>
      <c r="G60" s="48" t="s">
        <v>30</v>
      </c>
      <c r="H60" s="48" t="s">
        <v>30</v>
      </c>
      <c r="I60" s="48" t="s">
        <v>30</v>
      </c>
      <c r="J60" s="48" t="s">
        <v>411</v>
      </c>
      <c r="K60" s="48" t="s">
        <v>31</v>
      </c>
      <c r="L60" s="48"/>
      <c r="M60" s="48">
        <v>1</v>
      </c>
      <c r="N60" s="48" t="s">
        <v>30</v>
      </c>
      <c r="O60" s="48" t="s">
        <v>412</v>
      </c>
      <c r="P60" s="48" t="s">
        <v>30</v>
      </c>
      <c r="Q60" s="48" t="s">
        <v>30</v>
      </c>
      <c r="R60" s="48" t="s">
        <v>63</v>
      </c>
      <c r="S60" s="48" t="s">
        <v>32</v>
      </c>
      <c r="T60" s="48" t="s">
        <v>64</v>
      </c>
      <c r="U60" s="48" t="s">
        <v>31</v>
      </c>
      <c r="V60" s="48"/>
      <c r="W60" s="48" t="s">
        <v>31</v>
      </c>
      <c r="X60" s="50" t="s">
        <v>413</v>
      </c>
      <c r="Y60" s="50" t="s">
        <v>414</v>
      </c>
    </row>
    <row r="61" spans="1:36" ht="51.75" hidden="1" customHeight="1">
      <c r="A61" s="48">
        <v>59</v>
      </c>
      <c r="B61" s="48" t="s">
        <v>105</v>
      </c>
      <c r="C61" s="48" t="s">
        <v>415</v>
      </c>
      <c r="D61" s="48" t="s">
        <v>416</v>
      </c>
      <c r="E61" s="48" t="s">
        <v>417</v>
      </c>
      <c r="F61" s="50" t="s">
        <v>418</v>
      </c>
      <c r="G61" s="48" t="s">
        <v>30</v>
      </c>
      <c r="H61" s="48" t="s">
        <v>30</v>
      </c>
      <c r="I61" s="48" t="s">
        <v>31</v>
      </c>
      <c r="J61" s="48" t="s">
        <v>32</v>
      </c>
      <c r="K61" s="48" t="s">
        <v>30</v>
      </c>
      <c r="L61" s="48" t="s">
        <v>419</v>
      </c>
      <c r="M61" s="48">
        <v>1</v>
      </c>
      <c r="N61" s="48" t="s">
        <v>31</v>
      </c>
      <c r="O61" s="48" t="s">
        <v>32</v>
      </c>
      <c r="P61" s="48"/>
      <c r="Q61" s="48" t="s">
        <v>31</v>
      </c>
      <c r="R61" s="48">
        <v>2</v>
      </c>
      <c r="S61" s="48" t="s">
        <v>30</v>
      </c>
      <c r="T61" s="48" t="s">
        <v>420</v>
      </c>
      <c r="U61" s="48" t="s">
        <v>30</v>
      </c>
      <c r="V61" s="48"/>
      <c r="W61" s="48"/>
      <c r="X61" s="50"/>
      <c r="Y61" s="50" t="s">
        <v>421</v>
      </c>
    </row>
    <row r="62" spans="1:36" ht="51.75" hidden="1" customHeight="1">
      <c r="A62" s="48">
        <v>60</v>
      </c>
      <c r="B62" s="48" t="s">
        <v>105</v>
      </c>
      <c r="C62" s="48" t="s">
        <v>415</v>
      </c>
      <c r="D62" s="48" t="s">
        <v>422</v>
      </c>
      <c r="E62" s="48" t="s">
        <v>423</v>
      </c>
      <c r="F62" s="50" t="s">
        <v>424</v>
      </c>
      <c r="G62" s="48" t="s">
        <v>30</v>
      </c>
      <c r="H62" s="48" t="s">
        <v>31</v>
      </c>
      <c r="I62" s="48" t="s">
        <v>32</v>
      </c>
      <c r="J62" s="48" t="s">
        <v>32</v>
      </c>
      <c r="K62" s="48" t="s">
        <v>31</v>
      </c>
      <c r="L62" s="48" t="s">
        <v>32</v>
      </c>
      <c r="M62" s="48">
        <v>2</v>
      </c>
      <c r="N62" s="48" t="s">
        <v>30</v>
      </c>
      <c r="O62" s="48" t="s">
        <v>425</v>
      </c>
      <c r="P62" s="48" t="s">
        <v>30</v>
      </c>
      <c r="Q62" s="48" t="s">
        <v>31</v>
      </c>
      <c r="R62" s="48">
        <v>2</v>
      </c>
      <c r="S62" s="48"/>
      <c r="T62" s="48" t="s">
        <v>426</v>
      </c>
      <c r="U62" s="48" t="s">
        <v>31</v>
      </c>
      <c r="V62" s="48"/>
      <c r="W62" s="48" t="s">
        <v>427</v>
      </c>
      <c r="X62" s="50"/>
      <c r="Y62" s="50"/>
    </row>
    <row r="63" spans="1:36" s="40" customFormat="1" ht="31.5" hidden="1" customHeight="1">
      <c r="A63" s="48">
        <v>61</v>
      </c>
      <c r="B63" s="48" t="s">
        <v>105</v>
      </c>
      <c r="C63" s="48" t="s">
        <v>318</v>
      </c>
      <c r="D63" s="48" t="s">
        <v>123</v>
      </c>
      <c r="E63" s="48" t="s">
        <v>428</v>
      </c>
      <c r="F63" s="48" t="s">
        <v>429</v>
      </c>
      <c r="G63" s="48" t="s">
        <v>30</v>
      </c>
      <c r="H63" s="48" t="s">
        <v>30</v>
      </c>
      <c r="I63" s="48" t="s">
        <v>30</v>
      </c>
      <c r="J63" s="48" t="s">
        <v>430</v>
      </c>
      <c r="K63" s="48" t="s">
        <v>31</v>
      </c>
      <c r="L63" s="48"/>
      <c r="M63" s="48">
        <v>1</v>
      </c>
      <c r="N63" s="48" t="s">
        <v>32</v>
      </c>
      <c r="O63" s="48"/>
      <c r="P63" s="48" t="s">
        <v>32</v>
      </c>
      <c r="Q63" s="48" t="s">
        <v>32</v>
      </c>
      <c r="R63" s="48" t="s">
        <v>31</v>
      </c>
      <c r="S63" s="48" t="s">
        <v>32</v>
      </c>
      <c r="T63" s="48" t="s">
        <v>32</v>
      </c>
      <c r="U63" s="48" t="s">
        <v>30</v>
      </c>
      <c r="V63" s="48" t="s">
        <v>322</v>
      </c>
      <c r="W63" s="48" t="s">
        <v>30</v>
      </c>
      <c r="X63" s="48"/>
      <c r="Y63" s="48" t="s">
        <v>431</v>
      </c>
      <c r="Z63" s="41"/>
      <c r="AA63" s="41"/>
      <c r="AB63" s="41"/>
      <c r="AC63" s="41"/>
      <c r="AD63" s="41"/>
      <c r="AE63" s="41"/>
      <c r="AF63" s="41"/>
      <c r="AG63" s="41"/>
      <c r="AH63" s="41"/>
      <c r="AI63" s="41"/>
      <c r="AJ63" s="41"/>
    </row>
    <row r="64" spans="1:36" s="40" customFormat="1" ht="57" hidden="1" customHeight="1">
      <c r="A64" s="48">
        <v>62</v>
      </c>
      <c r="B64" s="48" t="s">
        <v>105</v>
      </c>
      <c r="C64" s="48" t="s">
        <v>432</v>
      </c>
      <c r="D64" s="48" t="s">
        <v>123</v>
      </c>
      <c r="E64" s="48" t="s">
        <v>433</v>
      </c>
      <c r="F64" s="48" t="s">
        <v>434</v>
      </c>
      <c r="G64" s="48" t="s">
        <v>30</v>
      </c>
      <c r="H64" s="48" t="s">
        <v>30</v>
      </c>
      <c r="I64" s="48" t="s">
        <v>435</v>
      </c>
      <c r="J64" s="48"/>
      <c r="K64" s="48" t="s">
        <v>31</v>
      </c>
      <c r="L64" s="48"/>
      <c r="M64" s="48">
        <v>1</v>
      </c>
      <c r="N64" s="48" t="s">
        <v>32</v>
      </c>
      <c r="O64" s="48"/>
      <c r="P64" s="48" t="s">
        <v>32</v>
      </c>
      <c r="Q64" s="48" t="s">
        <v>32</v>
      </c>
      <c r="R64" s="48" t="s">
        <v>31</v>
      </c>
      <c r="S64" s="48" t="s">
        <v>32</v>
      </c>
      <c r="T64" s="48" t="s">
        <v>32</v>
      </c>
      <c r="U64" s="48" t="s">
        <v>30</v>
      </c>
      <c r="V64" s="48" t="s">
        <v>436</v>
      </c>
      <c r="W64" s="48" t="s">
        <v>30</v>
      </c>
      <c r="X64" s="48"/>
      <c r="Y64" s="48" t="s">
        <v>431</v>
      </c>
      <c r="Z64" s="41"/>
      <c r="AA64" s="41"/>
      <c r="AB64" s="41"/>
      <c r="AC64" s="41"/>
      <c r="AD64" s="41"/>
      <c r="AE64" s="41"/>
      <c r="AF64" s="41"/>
      <c r="AG64" s="41"/>
      <c r="AH64" s="41"/>
      <c r="AI64" s="41"/>
      <c r="AJ64" s="41"/>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sheetPr>
  <dimension ref="A1:H11"/>
  <sheetViews>
    <sheetView zoomScale="66" zoomScaleNormal="66" workbookViewId="0">
      <pane ySplit="4" topLeftCell="A14" activePane="bottomLeft" state="frozen"/>
      <selection pane="bottomLeft" activeCell="F10" sqref="F10"/>
    </sheetView>
  </sheetViews>
  <sheetFormatPr defaultColWidth="11.42578125" defaultRowHeight="14.45"/>
  <cols>
    <col min="1" max="1" width="64.28515625" style="26" customWidth="1"/>
    <col min="2" max="2" width="19.140625" style="26" customWidth="1"/>
    <col min="3" max="3" width="33.7109375" style="26" customWidth="1"/>
    <col min="4" max="4" width="3.7109375" style="26" customWidth="1"/>
    <col min="5" max="5" width="29.42578125" style="26" customWidth="1"/>
    <col min="6" max="6" width="67.7109375" style="52" customWidth="1"/>
    <col min="7" max="7" width="3.7109375" style="26" customWidth="1"/>
    <col min="8" max="8" width="23" style="26" customWidth="1"/>
    <col min="9" max="16384" width="11.42578125" style="26"/>
  </cols>
  <sheetData>
    <row r="1" spans="1:8" ht="15.6">
      <c r="A1" s="114" t="s">
        <v>437</v>
      </c>
      <c r="B1" s="114"/>
      <c r="C1" s="114"/>
      <c r="D1" s="114"/>
      <c r="E1" s="114"/>
      <c r="F1" s="114"/>
      <c r="G1" s="114"/>
      <c r="H1" s="114"/>
    </row>
    <row r="2" spans="1:8">
      <c r="A2" s="115" t="s">
        <v>438</v>
      </c>
      <c r="B2" s="116"/>
      <c r="C2" s="116"/>
      <c r="D2" s="116"/>
      <c r="E2" s="116"/>
      <c r="F2" s="116"/>
      <c r="G2" s="116"/>
      <c r="H2" s="116"/>
    </row>
    <row r="3" spans="1:8">
      <c r="A3" s="117" t="s">
        <v>439</v>
      </c>
      <c r="B3" s="118"/>
      <c r="C3" s="118"/>
      <c r="D3" s="118"/>
      <c r="E3" s="118"/>
      <c r="F3" s="118"/>
      <c r="G3" s="118"/>
      <c r="H3" s="118"/>
    </row>
    <row r="4" spans="1:8" s="56" customFormat="1" ht="15" customHeight="1">
      <c r="A4" s="77" t="s">
        <v>440</v>
      </c>
      <c r="B4" s="77" t="s">
        <v>441</v>
      </c>
      <c r="C4" s="77" t="s">
        <v>442</v>
      </c>
      <c r="D4" s="123" t="s">
        <v>443</v>
      </c>
      <c r="E4" s="78" t="s">
        <v>444</v>
      </c>
      <c r="F4" s="77" t="s">
        <v>445</v>
      </c>
      <c r="G4" s="123" t="s">
        <v>446</v>
      </c>
      <c r="H4" s="78" t="s">
        <v>447</v>
      </c>
    </row>
    <row r="5" spans="1:8" s="81" customFormat="1" ht="263.25" customHeight="1">
      <c r="A5" s="126" t="s">
        <v>448</v>
      </c>
      <c r="B5" s="82" t="s">
        <v>449</v>
      </c>
      <c r="C5" s="82" t="s">
        <v>450</v>
      </c>
      <c r="D5" s="124"/>
      <c r="E5" s="82" t="s">
        <v>451</v>
      </c>
      <c r="F5" s="80" t="s">
        <v>452</v>
      </c>
      <c r="G5" s="124"/>
      <c r="H5" s="80"/>
    </row>
    <row r="6" spans="1:8" s="81" customFormat="1" ht="297.75" customHeight="1">
      <c r="A6" s="127"/>
      <c r="B6" s="88" t="s">
        <v>453</v>
      </c>
      <c r="C6" s="90" t="s">
        <v>454</v>
      </c>
      <c r="D6" s="124"/>
      <c r="E6" s="80" t="s">
        <v>455</v>
      </c>
      <c r="F6" s="80" t="s">
        <v>456</v>
      </c>
      <c r="G6" s="124"/>
      <c r="H6" s="80"/>
    </row>
    <row r="7" spans="1:8" s="81" customFormat="1" ht="333.75" customHeight="1">
      <c r="A7" s="127"/>
      <c r="B7" s="89" t="s">
        <v>457</v>
      </c>
      <c r="C7" s="80" t="s">
        <v>458</v>
      </c>
      <c r="D7" s="124"/>
      <c r="E7" s="80" t="s">
        <v>459</v>
      </c>
      <c r="F7" s="80" t="s">
        <v>460</v>
      </c>
      <c r="G7" s="124"/>
      <c r="H7" s="80"/>
    </row>
    <row r="8" spans="1:8" s="81" customFormat="1" ht="347.25" customHeight="1">
      <c r="A8" s="127"/>
      <c r="B8" s="119" t="s">
        <v>461</v>
      </c>
      <c r="C8" s="121" t="s">
        <v>462</v>
      </c>
      <c r="D8" s="124"/>
      <c r="E8" s="80" t="s">
        <v>463</v>
      </c>
      <c r="F8" s="80" t="s">
        <v>464</v>
      </c>
      <c r="G8" s="124"/>
      <c r="H8" s="80"/>
    </row>
    <row r="9" spans="1:8" s="81" customFormat="1" ht="408" customHeight="1">
      <c r="A9" s="127"/>
      <c r="B9" s="120"/>
      <c r="C9" s="122"/>
      <c r="D9" s="124"/>
      <c r="E9" s="80" t="s">
        <v>465</v>
      </c>
      <c r="F9" s="80" t="s">
        <v>466</v>
      </c>
      <c r="G9" s="124"/>
      <c r="H9" s="80"/>
    </row>
    <row r="10" spans="1:8" s="81" customFormat="1" ht="165" customHeight="1">
      <c r="A10" s="127"/>
      <c r="B10" s="89" t="s">
        <v>467</v>
      </c>
      <c r="C10" s="80" t="s">
        <v>468</v>
      </c>
      <c r="D10" s="124"/>
      <c r="E10" s="80" t="s">
        <v>469</v>
      </c>
      <c r="F10" s="80" t="s">
        <v>470</v>
      </c>
      <c r="G10" s="124"/>
      <c r="H10" s="80"/>
    </row>
    <row r="11" spans="1:8" ht="153.75" customHeight="1">
      <c r="A11" s="128"/>
      <c r="B11" s="62" t="s">
        <v>471</v>
      </c>
      <c r="C11" s="91" t="s">
        <v>472</v>
      </c>
      <c r="D11" s="125"/>
      <c r="E11" s="80" t="s">
        <v>473</v>
      </c>
      <c r="F11" s="80" t="s">
        <v>474</v>
      </c>
      <c r="G11" s="125"/>
      <c r="H11" s="91"/>
    </row>
  </sheetData>
  <mergeCells count="8">
    <mergeCell ref="A1:H1"/>
    <mergeCell ref="A2:H2"/>
    <mergeCell ref="A3:H3"/>
    <mergeCell ref="B8:B9"/>
    <mergeCell ref="C8:C9"/>
    <mergeCell ref="D4:D11"/>
    <mergeCell ref="A5:A11"/>
    <mergeCell ref="G4:G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sheetPr>
  <dimension ref="A1:AY52"/>
  <sheetViews>
    <sheetView tabSelected="1" zoomScale="80" zoomScaleNormal="80" workbookViewId="0">
      <pane xSplit="2" ySplit="5" topLeftCell="C36" activePane="bottomRight" state="frozen"/>
      <selection pane="bottomRight" activeCell="H9" sqref="H9"/>
      <selection pane="bottomLeft" activeCell="A6" sqref="A6"/>
      <selection pane="topRight" activeCell="C1" sqref="C1"/>
    </sheetView>
  </sheetViews>
  <sheetFormatPr defaultColWidth="9.140625" defaultRowHeight="14.45"/>
  <cols>
    <col min="1" max="1" width="18.28515625" style="5" customWidth="1"/>
    <col min="2" max="2" width="23.85546875" style="5" customWidth="1"/>
    <col min="3" max="3" width="10.5703125" style="5" customWidth="1"/>
    <col min="4" max="21" width="6.140625" style="5" customWidth="1"/>
    <col min="22" max="22" width="12.28515625" style="5" customWidth="1"/>
    <col min="23" max="23" width="9.85546875" style="5" customWidth="1"/>
    <col min="24" max="24" width="11.28515625" style="5" bestFit="1" customWidth="1"/>
    <col min="25" max="25" width="13" style="5" bestFit="1" customWidth="1"/>
    <col min="26" max="26" width="7.7109375" style="5" customWidth="1"/>
    <col min="27" max="27" width="44.85546875" style="5" customWidth="1"/>
    <col min="28" max="28" width="22" style="5" customWidth="1"/>
    <col min="29" max="29" width="5.85546875" style="5" customWidth="1"/>
    <col min="30" max="30" width="6.140625" style="5" customWidth="1"/>
    <col min="31" max="31" width="21.140625" style="5" customWidth="1"/>
    <col min="32" max="32" width="26.42578125" style="5" customWidth="1"/>
    <col min="33" max="33" width="12.140625" style="5" bestFit="1" customWidth="1"/>
    <col min="34" max="34" width="11.28515625" style="5" bestFit="1" customWidth="1"/>
    <col min="35" max="35" width="18.85546875" style="5" bestFit="1" customWidth="1"/>
    <col min="36" max="36" width="14.140625" style="5" bestFit="1" customWidth="1"/>
    <col min="37" max="37" width="18" style="5" bestFit="1" customWidth="1"/>
    <col min="38" max="38" width="22.140625" style="5" bestFit="1" customWidth="1"/>
    <col min="39" max="39" width="17" style="5" bestFit="1" customWidth="1"/>
    <col min="40" max="40" width="17.85546875" style="5" bestFit="1" customWidth="1"/>
    <col min="41" max="41" width="12.140625" style="5" bestFit="1" customWidth="1"/>
    <col min="42" max="42" width="15.7109375" style="5" bestFit="1" customWidth="1"/>
    <col min="43" max="43" width="15.5703125" style="5" bestFit="1" customWidth="1"/>
    <col min="44" max="44" width="16" style="5" bestFit="1" customWidth="1"/>
    <col min="45" max="45" width="16.42578125" style="5" bestFit="1" customWidth="1"/>
    <col min="46" max="46" width="16" style="5" bestFit="1" customWidth="1"/>
    <col min="47" max="47" width="13.140625" style="5" bestFit="1" customWidth="1"/>
    <col min="48" max="48" width="0" style="5" hidden="1" customWidth="1"/>
    <col min="49" max="49" width="3.140625" style="5" hidden="1" customWidth="1"/>
    <col min="50" max="50" width="9.28515625" style="5" hidden="1" customWidth="1"/>
    <col min="51" max="51" width="1.85546875" style="5" hidden="1" customWidth="1"/>
    <col min="52" max="52" width="0" style="5" hidden="1" customWidth="1"/>
    <col min="53" max="16384" width="9.140625" style="5"/>
  </cols>
  <sheetData>
    <row r="1" spans="1:51" ht="15.6">
      <c r="A1" s="114" t="s">
        <v>437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54" t="s">
        <v>475</v>
      </c>
      <c r="AI1" s="154"/>
      <c r="AJ1" s="154"/>
      <c r="AK1" s="154"/>
      <c r="AL1" s="154"/>
      <c r="AM1" s="154"/>
      <c r="AN1" s="154"/>
      <c r="AO1" s="154"/>
      <c r="AP1" s="154"/>
      <c r="AQ1" s="154"/>
      <c r="AR1" s="154"/>
      <c r="AS1" s="154"/>
      <c r="AT1" s="154"/>
      <c r="AU1" s="154"/>
      <c r="AW1" s="85" t="s">
        <v>476</v>
      </c>
      <c r="AX1" s="85" t="s">
        <v>477</v>
      </c>
      <c r="AY1" s="85">
        <v>1</v>
      </c>
    </row>
    <row r="2" spans="1:51">
      <c r="A2" s="115" t="s">
        <v>478</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54"/>
      <c r="AI2" s="154"/>
      <c r="AJ2" s="154"/>
      <c r="AK2" s="154"/>
      <c r="AL2" s="154"/>
      <c r="AM2" s="154"/>
      <c r="AN2" s="154"/>
      <c r="AO2" s="154"/>
      <c r="AP2" s="154"/>
      <c r="AQ2" s="154"/>
      <c r="AR2" s="154"/>
      <c r="AS2" s="154"/>
      <c r="AT2" s="154"/>
      <c r="AU2" s="154"/>
      <c r="AW2" s="85" t="s">
        <v>479</v>
      </c>
      <c r="AX2" s="85" t="s">
        <v>480</v>
      </c>
      <c r="AY2" s="85">
        <v>2</v>
      </c>
    </row>
    <row r="3" spans="1:51">
      <c r="A3" s="117" t="s">
        <v>439</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54"/>
      <c r="AI3" s="154"/>
      <c r="AJ3" s="154"/>
      <c r="AK3" s="154"/>
      <c r="AL3" s="154"/>
      <c r="AM3" s="154"/>
      <c r="AN3" s="154"/>
      <c r="AO3" s="154"/>
      <c r="AP3" s="154"/>
      <c r="AQ3" s="154"/>
      <c r="AR3" s="154"/>
      <c r="AS3" s="154"/>
      <c r="AT3" s="154"/>
      <c r="AU3" s="154"/>
      <c r="AW3" s="85"/>
      <c r="AX3" s="85" t="s">
        <v>481</v>
      </c>
      <c r="AY3" s="85">
        <v>3</v>
      </c>
    </row>
    <row r="4" spans="1:51">
      <c r="A4" s="149" t="s">
        <v>482</v>
      </c>
      <c r="B4" s="149" t="s">
        <v>483</v>
      </c>
      <c r="C4" s="149" t="s">
        <v>484</v>
      </c>
      <c r="D4" s="151">
        <v>2010</v>
      </c>
      <c r="E4" s="151"/>
      <c r="F4" s="151">
        <v>2011</v>
      </c>
      <c r="G4" s="151"/>
      <c r="H4" s="151">
        <v>2012</v>
      </c>
      <c r="I4" s="151"/>
      <c r="J4" s="151">
        <v>2013</v>
      </c>
      <c r="K4" s="151"/>
      <c r="L4" s="151">
        <v>2014</v>
      </c>
      <c r="M4" s="151"/>
      <c r="N4" s="151">
        <v>2015</v>
      </c>
      <c r="O4" s="151"/>
      <c r="P4" s="151">
        <v>2016</v>
      </c>
      <c r="Q4" s="151"/>
      <c r="R4" s="151">
        <v>2017</v>
      </c>
      <c r="S4" s="151"/>
      <c r="T4" s="151">
        <v>2018</v>
      </c>
      <c r="U4" s="151"/>
      <c r="V4" s="151">
        <v>2019</v>
      </c>
      <c r="W4" s="151"/>
      <c r="X4" s="151">
        <v>2020</v>
      </c>
      <c r="Y4" s="151"/>
      <c r="Z4" s="149" t="s">
        <v>485</v>
      </c>
      <c r="AA4" s="149" t="s">
        <v>486</v>
      </c>
      <c r="AB4" s="152" t="s">
        <v>487</v>
      </c>
      <c r="AC4" s="147" t="s">
        <v>488</v>
      </c>
      <c r="AD4" s="146" t="s">
        <v>489</v>
      </c>
      <c r="AE4" s="146"/>
      <c r="AF4" s="146"/>
      <c r="AG4" s="156" t="s">
        <v>490</v>
      </c>
      <c r="AH4" s="144" t="s">
        <v>491</v>
      </c>
      <c r="AI4" s="155"/>
      <c r="AJ4" s="155"/>
      <c r="AK4" s="155"/>
      <c r="AL4" s="155"/>
      <c r="AM4" s="155"/>
      <c r="AN4" s="155"/>
      <c r="AO4" s="155"/>
      <c r="AP4" s="155"/>
      <c r="AQ4" s="155"/>
      <c r="AR4" s="145"/>
      <c r="AS4" s="144" t="s">
        <v>492</v>
      </c>
      <c r="AT4" s="145"/>
      <c r="AU4" s="149" t="s">
        <v>490</v>
      </c>
      <c r="AW4" s="85"/>
      <c r="AX4" s="85" t="s">
        <v>493</v>
      </c>
      <c r="AY4" s="85">
        <v>4</v>
      </c>
    </row>
    <row r="5" spans="1:51" ht="39.75" customHeight="1">
      <c r="A5" s="150"/>
      <c r="B5" s="150"/>
      <c r="C5" s="150"/>
      <c r="D5" s="63" t="s">
        <v>494</v>
      </c>
      <c r="E5" s="63" t="s">
        <v>495</v>
      </c>
      <c r="F5" s="63" t="s">
        <v>494</v>
      </c>
      <c r="G5" s="63" t="s">
        <v>495</v>
      </c>
      <c r="H5" s="63" t="s">
        <v>494</v>
      </c>
      <c r="I5" s="63" t="s">
        <v>495</v>
      </c>
      <c r="J5" s="63" t="s">
        <v>494</v>
      </c>
      <c r="K5" s="63" t="s">
        <v>495</v>
      </c>
      <c r="L5" s="63" t="s">
        <v>494</v>
      </c>
      <c r="M5" s="63" t="s">
        <v>495</v>
      </c>
      <c r="N5" s="63" t="s">
        <v>494</v>
      </c>
      <c r="O5" s="63" t="s">
        <v>495</v>
      </c>
      <c r="P5" s="63" t="s">
        <v>494</v>
      </c>
      <c r="Q5" s="63" t="s">
        <v>495</v>
      </c>
      <c r="R5" s="63" t="s">
        <v>494</v>
      </c>
      <c r="S5" s="63" t="s">
        <v>495</v>
      </c>
      <c r="T5" s="63" t="s">
        <v>494</v>
      </c>
      <c r="U5" s="63" t="s">
        <v>495</v>
      </c>
      <c r="V5" s="63" t="s">
        <v>494</v>
      </c>
      <c r="W5" s="63" t="s">
        <v>495</v>
      </c>
      <c r="X5" s="63" t="s">
        <v>494</v>
      </c>
      <c r="Y5" s="63" t="s">
        <v>495</v>
      </c>
      <c r="Z5" s="150"/>
      <c r="AA5" s="150"/>
      <c r="AB5" s="153"/>
      <c r="AC5" s="148"/>
      <c r="AD5" s="84" t="s">
        <v>496</v>
      </c>
      <c r="AE5" s="84" t="s">
        <v>497</v>
      </c>
      <c r="AF5" s="84" t="s">
        <v>498</v>
      </c>
      <c r="AG5" s="157"/>
      <c r="AH5" s="74" t="s">
        <v>499</v>
      </c>
      <c r="AI5" s="74" t="s">
        <v>500</v>
      </c>
      <c r="AJ5" s="74" t="s">
        <v>501</v>
      </c>
      <c r="AK5" s="74" t="s">
        <v>502</v>
      </c>
      <c r="AL5" s="74" t="s">
        <v>503</v>
      </c>
      <c r="AM5" s="74" t="s">
        <v>504</v>
      </c>
      <c r="AN5" s="74" t="s">
        <v>505</v>
      </c>
      <c r="AO5" s="74" t="s">
        <v>506</v>
      </c>
      <c r="AP5" s="74" t="s">
        <v>507</v>
      </c>
      <c r="AQ5" s="74" t="s">
        <v>508</v>
      </c>
      <c r="AR5" s="74" t="s">
        <v>509</v>
      </c>
      <c r="AS5" s="74" t="s">
        <v>510</v>
      </c>
      <c r="AT5" s="79" t="s">
        <v>509</v>
      </c>
      <c r="AU5" s="150"/>
      <c r="AW5" s="85"/>
      <c r="AX5" s="85" t="s">
        <v>509</v>
      </c>
      <c r="AY5" s="85">
        <v>5</v>
      </c>
    </row>
    <row r="6" spans="1:51" ht="48">
      <c r="A6" s="131" t="s">
        <v>511</v>
      </c>
      <c r="B6" s="103" t="s">
        <v>512</v>
      </c>
      <c r="C6" s="60" t="s">
        <v>513</v>
      </c>
      <c r="D6" s="129">
        <v>43.8</v>
      </c>
      <c r="E6" s="129"/>
      <c r="F6" s="129">
        <v>32</v>
      </c>
      <c r="G6" s="129"/>
      <c r="H6" s="104"/>
      <c r="I6" s="104"/>
      <c r="J6" s="104"/>
      <c r="K6" s="104"/>
      <c r="L6" s="104"/>
      <c r="M6" s="104"/>
      <c r="N6" s="134">
        <v>42.56</v>
      </c>
      <c r="O6" s="134"/>
      <c r="P6" s="96"/>
      <c r="Q6" s="96"/>
      <c r="R6" s="96"/>
      <c r="S6" s="96"/>
      <c r="T6" s="104"/>
      <c r="U6" s="104"/>
      <c r="V6" s="129">
        <f>18.6+10.5</f>
        <v>29.1</v>
      </c>
      <c r="W6" s="129"/>
      <c r="X6" s="96"/>
      <c r="Y6" s="96"/>
      <c r="Z6" s="60" t="s">
        <v>476</v>
      </c>
      <c r="AA6" s="60" t="s">
        <v>514</v>
      </c>
      <c r="AB6" s="60">
        <v>26.9</v>
      </c>
      <c r="AC6" s="105" t="s">
        <v>476</v>
      </c>
      <c r="AD6" s="92">
        <v>4</v>
      </c>
      <c r="AE6" s="92" t="s">
        <v>515</v>
      </c>
      <c r="AF6" s="92" t="s">
        <v>516</v>
      </c>
      <c r="AG6" s="60"/>
      <c r="AH6" s="106"/>
      <c r="AI6" s="106"/>
      <c r="AJ6" s="106"/>
      <c r="AK6" s="106"/>
      <c r="AL6" s="106"/>
      <c r="AM6" s="106"/>
      <c r="AN6" s="106"/>
      <c r="AO6" s="106"/>
      <c r="AP6" s="106" t="s">
        <v>427</v>
      </c>
      <c r="AQ6" s="106" t="s">
        <v>427</v>
      </c>
      <c r="AR6" s="106"/>
      <c r="AS6" s="106" t="s">
        <v>493</v>
      </c>
      <c r="AT6" s="106"/>
      <c r="AU6" s="106"/>
      <c r="AW6" s="85"/>
      <c r="AX6" s="85"/>
      <c r="AY6" s="85"/>
    </row>
    <row r="7" spans="1:51" ht="48">
      <c r="A7" s="132"/>
      <c r="B7" s="103" t="s">
        <v>517</v>
      </c>
      <c r="C7" s="60" t="s">
        <v>518</v>
      </c>
      <c r="D7" s="97"/>
      <c r="E7" s="97"/>
      <c r="F7" s="97"/>
      <c r="G7" s="97"/>
      <c r="H7" s="67"/>
      <c r="I7" s="67"/>
      <c r="J7" s="67"/>
      <c r="K7" s="67"/>
      <c r="L7" s="67"/>
      <c r="M7" s="67"/>
      <c r="N7" s="67"/>
      <c r="O7" s="67"/>
      <c r="P7" s="97"/>
      <c r="Q7" s="97"/>
      <c r="R7" s="97"/>
      <c r="S7" s="97"/>
      <c r="T7" s="67"/>
      <c r="U7" s="67"/>
      <c r="V7" s="97"/>
      <c r="W7" s="97"/>
      <c r="X7" s="97"/>
      <c r="Y7" s="97"/>
      <c r="Z7" s="60" t="s">
        <v>476</v>
      </c>
      <c r="AA7" s="60" t="s">
        <v>519</v>
      </c>
      <c r="AB7" s="60">
        <v>200</v>
      </c>
      <c r="AC7" s="105" t="s">
        <v>476</v>
      </c>
      <c r="AD7" s="92">
        <v>4</v>
      </c>
      <c r="AE7" s="92" t="s">
        <v>515</v>
      </c>
      <c r="AF7" s="92" t="s">
        <v>520</v>
      </c>
      <c r="AG7" s="60"/>
      <c r="AH7" s="106" t="s">
        <v>427</v>
      </c>
      <c r="AI7" s="106" t="s">
        <v>427</v>
      </c>
      <c r="AJ7" s="106" t="s">
        <v>427</v>
      </c>
      <c r="AK7" s="106" t="s">
        <v>427</v>
      </c>
      <c r="AL7" s="106" t="s">
        <v>427</v>
      </c>
      <c r="AM7" s="106" t="s">
        <v>427</v>
      </c>
      <c r="AN7" s="106" t="s">
        <v>427</v>
      </c>
      <c r="AO7" s="106" t="s">
        <v>427</v>
      </c>
      <c r="AP7" s="106" t="s">
        <v>427</v>
      </c>
      <c r="AQ7" s="106" t="s">
        <v>427</v>
      </c>
      <c r="AR7" s="106"/>
      <c r="AS7" s="106" t="s">
        <v>493</v>
      </c>
      <c r="AT7" s="106"/>
      <c r="AU7" s="106"/>
    </row>
    <row r="8" spans="1:51" ht="48">
      <c r="A8" s="132"/>
      <c r="B8" s="103" t="s">
        <v>521</v>
      </c>
      <c r="C8" s="60" t="s">
        <v>518</v>
      </c>
      <c r="D8" s="67"/>
      <c r="E8" s="67"/>
      <c r="F8" s="67"/>
      <c r="G8" s="67"/>
      <c r="H8" s="67"/>
      <c r="I8" s="67"/>
      <c r="J8" s="67"/>
      <c r="K8" s="67"/>
      <c r="L8" s="67"/>
      <c r="M8" s="67"/>
      <c r="N8" s="67"/>
      <c r="O8" s="67"/>
      <c r="P8" s="67"/>
      <c r="Q8" s="67"/>
      <c r="R8" s="67"/>
      <c r="S8" s="67"/>
      <c r="T8" s="67"/>
      <c r="U8" s="67"/>
      <c r="V8" s="67"/>
      <c r="W8" s="67"/>
      <c r="X8" s="67"/>
      <c r="Y8" s="67"/>
      <c r="Z8" s="60" t="s">
        <v>476</v>
      </c>
      <c r="AA8" s="60" t="s">
        <v>519</v>
      </c>
      <c r="AB8" s="60">
        <v>1300</v>
      </c>
      <c r="AC8" s="105" t="s">
        <v>476</v>
      </c>
      <c r="AD8" s="92">
        <v>4</v>
      </c>
      <c r="AE8" s="92" t="s">
        <v>515</v>
      </c>
      <c r="AF8" s="92" t="s">
        <v>520</v>
      </c>
      <c r="AG8" s="60"/>
      <c r="AH8" s="106" t="s">
        <v>427</v>
      </c>
      <c r="AI8" s="106" t="s">
        <v>427</v>
      </c>
      <c r="AJ8" s="106" t="s">
        <v>427</v>
      </c>
      <c r="AK8" s="106" t="s">
        <v>427</v>
      </c>
      <c r="AL8" s="106" t="s">
        <v>427</v>
      </c>
      <c r="AM8" s="106" t="s">
        <v>427</v>
      </c>
      <c r="AN8" s="106" t="s">
        <v>427</v>
      </c>
      <c r="AO8" s="106" t="s">
        <v>427</v>
      </c>
      <c r="AP8" s="106" t="s">
        <v>427</v>
      </c>
      <c r="AQ8" s="106" t="s">
        <v>427</v>
      </c>
      <c r="AR8" s="106"/>
      <c r="AS8" s="106" t="s">
        <v>493</v>
      </c>
      <c r="AT8" s="106"/>
      <c r="AU8" s="106"/>
    </row>
    <row r="9" spans="1:51" ht="48" customHeight="1">
      <c r="A9" s="132"/>
      <c r="B9" s="103" t="s">
        <v>522</v>
      </c>
      <c r="C9" s="60" t="s">
        <v>518</v>
      </c>
      <c r="D9" s="67"/>
      <c r="E9" s="67"/>
      <c r="F9" s="67"/>
      <c r="G9" s="67"/>
      <c r="H9" s="67"/>
      <c r="I9" s="67"/>
      <c r="J9" s="67"/>
      <c r="K9" s="67"/>
      <c r="L9" s="67"/>
      <c r="M9" s="67"/>
      <c r="N9" s="67"/>
      <c r="O9" s="67"/>
      <c r="P9" s="96"/>
      <c r="Q9" s="96"/>
      <c r="R9" s="96"/>
      <c r="S9" s="96"/>
      <c r="T9" s="67"/>
      <c r="U9" s="67"/>
      <c r="V9" s="96">
        <v>3766</v>
      </c>
      <c r="W9" s="96">
        <v>3702</v>
      </c>
      <c r="X9" s="96">
        <v>4935</v>
      </c>
      <c r="Y9" s="96">
        <v>4085</v>
      </c>
      <c r="Z9" s="60" t="s">
        <v>476</v>
      </c>
      <c r="AA9" s="60" t="s">
        <v>523</v>
      </c>
      <c r="AB9" s="60">
        <v>8500</v>
      </c>
      <c r="AC9" s="105" t="s">
        <v>476</v>
      </c>
      <c r="AD9" s="92">
        <v>4</v>
      </c>
      <c r="AE9" s="92" t="s">
        <v>515</v>
      </c>
      <c r="AF9" s="92" t="s">
        <v>520</v>
      </c>
      <c r="AG9" s="60"/>
      <c r="AH9" s="106" t="s">
        <v>427</v>
      </c>
      <c r="AI9" s="106" t="s">
        <v>427</v>
      </c>
      <c r="AJ9" s="106" t="s">
        <v>427</v>
      </c>
      <c r="AK9" s="106" t="s">
        <v>427</v>
      </c>
      <c r="AL9" s="106" t="s">
        <v>427</v>
      </c>
      <c r="AM9" s="106" t="s">
        <v>427</v>
      </c>
      <c r="AN9" s="106" t="s">
        <v>427</v>
      </c>
      <c r="AO9" s="106" t="s">
        <v>427</v>
      </c>
      <c r="AP9" s="106" t="s">
        <v>427</v>
      </c>
      <c r="AQ9" s="106" t="s">
        <v>427</v>
      </c>
      <c r="AR9" s="106"/>
      <c r="AS9" s="106" t="s">
        <v>493</v>
      </c>
      <c r="AT9" s="106"/>
      <c r="AU9" s="106"/>
    </row>
    <row r="10" spans="1:51" ht="60">
      <c r="A10" s="132"/>
      <c r="B10" s="103" t="s">
        <v>524</v>
      </c>
      <c r="C10" s="60" t="s">
        <v>518</v>
      </c>
      <c r="D10" s="107"/>
      <c r="E10" s="107"/>
      <c r="F10" s="67"/>
      <c r="G10" s="67"/>
      <c r="H10" s="67"/>
      <c r="I10" s="67"/>
      <c r="J10" s="67"/>
      <c r="K10" s="67"/>
      <c r="L10" s="67"/>
      <c r="M10" s="67"/>
      <c r="N10" s="67"/>
      <c r="O10" s="67"/>
      <c r="P10" s="67"/>
      <c r="Q10" s="67"/>
      <c r="R10" s="67"/>
      <c r="S10" s="67"/>
      <c r="T10" s="67"/>
      <c r="U10" s="67"/>
      <c r="V10" s="67"/>
      <c r="W10" s="67"/>
      <c r="X10" s="67"/>
      <c r="Y10" s="67"/>
      <c r="Z10" s="60" t="s">
        <v>476</v>
      </c>
      <c r="AA10" s="60" t="s">
        <v>525</v>
      </c>
      <c r="AB10" s="60">
        <v>572</v>
      </c>
      <c r="AC10" s="105" t="s">
        <v>479</v>
      </c>
      <c r="AD10" s="92">
        <v>4</v>
      </c>
      <c r="AE10" s="92" t="s">
        <v>515</v>
      </c>
      <c r="AF10" s="92" t="s">
        <v>520</v>
      </c>
      <c r="AG10" s="60"/>
      <c r="AH10" s="106"/>
      <c r="AI10" s="106"/>
      <c r="AJ10" s="106"/>
      <c r="AK10" s="106"/>
      <c r="AL10" s="106"/>
      <c r="AM10" s="106"/>
      <c r="AN10" s="106"/>
      <c r="AO10" s="106"/>
      <c r="AP10" s="106" t="s">
        <v>427</v>
      </c>
      <c r="AQ10" s="106" t="s">
        <v>427</v>
      </c>
      <c r="AR10" s="106"/>
      <c r="AS10" s="106" t="s">
        <v>493</v>
      </c>
      <c r="AT10" s="106"/>
      <c r="AU10" s="106"/>
    </row>
    <row r="11" spans="1:51" ht="72">
      <c r="A11" s="132"/>
      <c r="B11" s="103" t="s">
        <v>526</v>
      </c>
      <c r="C11" s="60" t="s">
        <v>518</v>
      </c>
      <c r="D11" s="67"/>
      <c r="E11" s="67"/>
      <c r="F11" s="67"/>
      <c r="G11" s="67"/>
      <c r="H11" s="67"/>
      <c r="I11" s="67"/>
      <c r="J11" s="67"/>
      <c r="K11" s="67"/>
      <c r="L11" s="67"/>
      <c r="M11" s="67"/>
      <c r="N11" s="67"/>
      <c r="O11" s="67"/>
      <c r="P11" s="67"/>
      <c r="Q11" s="67"/>
      <c r="R11" s="67"/>
      <c r="S11" s="67"/>
      <c r="T11" s="67"/>
      <c r="U11" s="67"/>
      <c r="V11" s="67"/>
      <c r="W11" s="67"/>
      <c r="X11" s="67"/>
      <c r="Y11" s="67"/>
      <c r="Z11" s="60" t="s">
        <v>476</v>
      </c>
      <c r="AA11" s="60" t="s">
        <v>527</v>
      </c>
      <c r="AB11" s="60">
        <v>1300</v>
      </c>
      <c r="AC11" s="105" t="s">
        <v>479</v>
      </c>
      <c r="AD11" s="92">
        <v>4</v>
      </c>
      <c r="AE11" s="92" t="s">
        <v>515</v>
      </c>
      <c r="AF11" s="92" t="s">
        <v>520</v>
      </c>
      <c r="AG11" s="60"/>
      <c r="AH11" s="106"/>
      <c r="AI11" s="106"/>
      <c r="AJ11" s="106"/>
      <c r="AK11" s="106"/>
      <c r="AL11" s="106"/>
      <c r="AM11" s="106"/>
      <c r="AN11" s="106"/>
      <c r="AO11" s="106"/>
      <c r="AP11" s="106" t="s">
        <v>427</v>
      </c>
      <c r="AQ11" s="106" t="s">
        <v>427</v>
      </c>
      <c r="AR11" s="106"/>
      <c r="AS11" s="106" t="s">
        <v>493</v>
      </c>
      <c r="AT11" s="106"/>
      <c r="AU11" s="106"/>
    </row>
    <row r="12" spans="1:51" ht="60">
      <c r="A12" s="132"/>
      <c r="B12" s="103" t="s">
        <v>528</v>
      </c>
      <c r="C12" s="60" t="s">
        <v>518</v>
      </c>
      <c r="D12" s="67"/>
      <c r="E12" s="67"/>
      <c r="F12" s="67"/>
      <c r="G12" s="67"/>
      <c r="H12" s="67"/>
      <c r="I12" s="67"/>
      <c r="J12" s="67"/>
      <c r="K12" s="67"/>
      <c r="L12" s="67"/>
      <c r="M12" s="67"/>
      <c r="N12" s="67"/>
      <c r="O12" s="67"/>
      <c r="P12" s="67"/>
      <c r="Q12" s="67"/>
      <c r="R12" s="67"/>
      <c r="S12" s="67"/>
      <c r="T12" s="67"/>
      <c r="U12" s="67"/>
      <c r="V12" s="67"/>
      <c r="W12" s="67"/>
      <c r="X12" s="67"/>
      <c r="Y12" s="67"/>
      <c r="Z12" s="60" t="s">
        <v>476</v>
      </c>
      <c r="AA12" s="60" t="s">
        <v>527</v>
      </c>
      <c r="AB12" s="60">
        <v>10000</v>
      </c>
      <c r="AC12" s="105" t="s">
        <v>479</v>
      </c>
      <c r="AD12" s="92">
        <v>4</v>
      </c>
      <c r="AE12" s="92" t="s">
        <v>515</v>
      </c>
      <c r="AF12" s="92" t="s">
        <v>520</v>
      </c>
      <c r="AG12" s="60"/>
      <c r="AH12" s="106"/>
      <c r="AI12" s="106"/>
      <c r="AJ12" s="106"/>
      <c r="AK12" s="106"/>
      <c r="AL12" s="106"/>
      <c r="AM12" s="106"/>
      <c r="AN12" s="106"/>
      <c r="AO12" s="106"/>
      <c r="AP12" s="106" t="s">
        <v>427</v>
      </c>
      <c r="AQ12" s="106" t="s">
        <v>427</v>
      </c>
      <c r="AR12" s="106"/>
      <c r="AS12" s="106" t="s">
        <v>493</v>
      </c>
      <c r="AT12" s="106"/>
      <c r="AU12" s="106"/>
    </row>
    <row r="13" spans="1:51" ht="60">
      <c r="A13" s="133"/>
      <c r="B13" s="103" t="s">
        <v>529</v>
      </c>
      <c r="C13" s="60" t="s">
        <v>518</v>
      </c>
      <c r="D13" s="67"/>
      <c r="E13" s="67"/>
      <c r="F13" s="67"/>
      <c r="G13" s="67"/>
      <c r="H13" s="67"/>
      <c r="I13" s="67"/>
      <c r="J13" s="67"/>
      <c r="K13" s="67"/>
      <c r="L13" s="67"/>
      <c r="M13" s="67"/>
      <c r="N13" s="67"/>
      <c r="O13" s="67"/>
      <c r="P13" s="67"/>
      <c r="Q13" s="67"/>
      <c r="R13" s="67"/>
      <c r="S13" s="67"/>
      <c r="T13" s="67"/>
      <c r="U13" s="67"/>
      <c r="V13" s="67"/>
      <c r="W13" s="67"/>
      <c r="X13" s="67"/>
      <c r="Y13" s="67"/>
      <c r="Z13" s="60" t="s">
        <v>476</v>
      </c>
      <c r="AA13" s="60" t="s">
        <v>525</v>
      </c>
      <c r="AB13" s="60">
        <v>10000</v>
      </c>
      <c r="AC13" s="105" t="s">
        <v>479</v>
      </c>
      <c r="AD13" s="92">
        <v>4</v>
      </c>
      <c r="AE13" s="92" t="s">
        <v>515</v>
      </c>
      <c r="AF13" s="92" t="s">
        <v>520</v>
      </c>
      <c r="AG13" s="60"/>
      <c r="AH13" s="106"/>
      <c r="AI13" s="106"/>
      <c r="AJ13" s="106"/>
      <c r="AK13" s="106"/>
      <c r="AL13" s="106"/>
      <c r="AM13" s="106"/>
      <c r="AN13" s="106"/>
      <c r="AO13" s="106"/>
      <c r="AP13" s="106" t="s">
        <v>427</v>
      </c>
      <c r="AQ13" s="106" t="s">
        <v>427</v>
      </c>
      <c r="AR13" s="106"/>
      <c r="AS13" s="106" t="s">
        <v>493</v>
      </c>
      <c r="AT13" s="106"/>
      <c r="AU13" s="106"/>
    </row>
    <row r="14" spans="1:51" ht="60">
      <c r="A14" s="131" t="s">
        <v>530</v>
      </c>
      <c r="B14" s="103" t="s">
        <v>531</v>
      </c>
      <c r="C14" s="60" t="s">
        <v>518</v>
      </c>
      <c r="D14" s="98"/>
      <c r="E14" s="98"/>
      <c r="F14" s="98"/>
      <c r="G14" s="98"/>
      <c r="H14" s="67"/>
      <c r="I14" s="67"/>
      <c r="J14" s="67"/>
      <c r="K14" s="67"/>
      <c r="L14" s="67"/>
      <c r="M14" s="67"/>
      <c r="N14" s="67"/>
      <c r="O14" s="67"/>
      <c r="P14" s="67"/>
      <c r="Q14" s="67"/>
      <c r="R14" s="67"/>
      <c r="S14" s="67"/>
      <c r="T14" s="67"/>
      <c r="U14" s="67"/>
      <c r="V14" s="67"/>
      <c r="W14" s="67"/>
      <c r="X14" s="67"/>
      <c r="Y14" s="67"/>
      <c r="Z14" s="60" t="s">
        <v>476</v>
      </c>
      <c r="AA14" s="60" t="s">
        <v>525</v>
      </c>
      <c r="AB14" s="60">
        <v>10</v>
      </c>
      <c r="AC14" s="105" t="s">
        <v>479</v>
      </c>
      <c r="AD14" s="92">
        <v>4</v>
      </c>
      <c r="AE14" s="92" t="s">
        <v>515</v>
      </c>
      <c r="AF14" s="92" t="s">
        <v>520</v>
      </c>
      <c r="AG14" s="60"/>
      <c r="AH14" s="106"/>
      <c r="AI14" s="106"/>
      <c r="AJ14" s="106"/>
      <c r="AK14" s="106"/>
      <c r="AL14" s="106"/>
      <c r="AM14" s="106"/>
      <c r="AN14" s="106"/>
      <c r="AO14" s="106"/>
      <c r="AP14" s="106" t="s">
        <v>427</v>
      </c>
      <c r="AQ14" s="106" t="s">
        <v>427</v>
      </c>
      <c r="AR14" s="106"/>
      <c r="AS14" s="106" t="s">
        <v>493</v>
      </c>
      <c r="AT14" s="106"/>
      <c r="AU14" s="106"/>
    </row>
    <row r="15" spans="1:51" ht="60">
      <c r="A15" s="132"/>
      <c r="B15" s="103" t="s">
        <v>532</v>
      </c>
      <c r="C15" s="60" t="s">
        <v>518</v>
      </c>
      <c r="D15" s="108"/>
      <c r="E15" s="108"/>
      <c r="F15" s="92"/>
      <c r="G15" s="92"/>
      <c r="H15" s="67"/>
      <c r="I15" s="67"/>
      <c r="J15" s="67"/>
      <c r="K15" s="67"/>
      <c r="L15" s="67"/>
      <c r="M15" s="67"/>
      <c r="N15" s="67"/>
      <c r="O15" s="67"/>
      <c r="P15" s="67"/>
      <c r="Q15" s="67"/>
      <c r="R15" s="67"/>
      <c r="S15" s="67"/>
      <c r="T15" s="67"/>
      <c r="U15" s="67"/>
      <c r="V15" s="67"/>
      <c r="W15" s="67"/>
      <c r="X15" s="67"/>
      <c r="Y15" s="67"/>
      <c r="Z15" s="60" t="s">
        <v>476</v>
      </c>
      <c r="AA15" s="60" t="s">
        <v>519</v>
      </c>
      <c r="AB15" s="60">
        <v>372</v>
      </c>
      <c r="AC15" s="105" t="s">
        <v>479</v>
      </c>
      <c r="AD15" s="92">
        <v>4</v>
      </c>
      <c r="AE15" s="92" t="s">
        <v>515</v>
      </c>
      <c r="AF15" s="92" t="s">
        <v>520</v>
      </c>
      <c r="AG15" s="60"/>
      <c r="AH15" s="106"/>
      <c r="AI15" s="106"/>
      <c r="AJ15" s="106"/>
      <c r="AK15" s="106"/>
      <c r="AL15" s="106"/>
      <c r="AM15" s="106"/>
      <c r="AN15" s="106"/>
      <c r="AO15" s="106"/>
      <c r="AP15" s="106" t="s">
        <v>427</v>
      </c>
      <c r="AQ15" s="106" t="s">
        <v>427</v>
      </c>
      <c r="AR15" s="106"/>
      <c r="AS15" s="106" t="s">
        <v>493</v>
      </c>
      <c r="AT15" s="106"/>
      <c r="AU15" s="106"/>
    </row>
    <row r="16" spans="1:51" ht="48">
      <c r="A16" s="132"/>
      <c r="B16" s="103" t="s">
        <v>533</v>
      </c>
      <c r="C16" s="60" t="s">
        <v>518</v>
      </c>
      <c r="D16" s="108"/>
      <c r="E16" s="108"/>
      <c r="F16" s="92"/>
      <c r="G16" s="92"/>
      <c r="H16" s="67"/>
      <c r="I16" s="67"/>
      <c r="J16" s="67"/>
      <c r="K16" s="67"/>
      <c r="L16" s="67"/>
      <c r="M16" s="67"/>
      <c r="N16" s="67"/>
      <c r="O16" s="67"/>
      <c r="P16" s="67"/>
      <c r="Q16" s="67"/>
      <c r="R16" s="67"/>
      <c r="S16" s="67"/>
      <c r="T16" s="67"/>
      <c r="U16" s="67"/>
      <c r="V16" s="67"/>
      <c r="W16" s="67"/>
      <c r="X16" s="67"/>
      <c r="Y16" s="67"/>
      <c r="Z16" s="60" t="s">
        <v>476</v>
      </c>
      <c r="AA16" s="60" t="s">
        <v>519</v>
      </c>
      <c r="AB16" s="60">
        <v>200</v>
      </c>
      <c r="AC16" s="105" t="s">
        <v>479</v>
      </c>
      <c r="AD16" s="92">
        <v>4</v>
      </c>
      <c r="AE16" s="92" t="s">
        <v>515</v>
      </c>
      <c r="AF16" s="92" t="s">
        <v>520</v>
      </c>
      <c r="AG16" s="60"/>
      <c r="AH16" s="106"/>
      <c r="AI16" s="106"/>
      <c r="AJ16" s="106"/>
      <c r="AK16" s="106"/>
      <c r="AL16" s="106"/>
      <c r="AM16" s="106"/>
      <c r="AN16" s="106"/>
      <c r="AO16" s="106"/>
      <c r="AP16" s="106" t="s">
        <v>427</v>
      </c>
      <c r="AQ16" s="106" t="s">
        <v>427</v>
      </c>
      <c r="AR16" s="106"/>
      <c r="AS16" s="106" t="s">
        <v>493</v>
      </c>
      <c r="AT16" s="106"/>
      <c r="AU16" s="106"/>
    </row>
    <row r="17" spans="1:47" ht="72">
      <c r="A17" s="132"/>
      <c r="B17" s="103" t="s">
        <v>534</v>
      </c>
      <c r="C17" s="60" t="s">
        <v>518</v>
      </c>
      <c r="D17" s="67"/>
      <c r="E17" s="67"/>
      <c r="F17" s="67"/>
      <c r="G17" s="67"/>
      <c r="H17" s="67"/>
      <c r="I17" s="67"/>
      <c r="J17" s="67"/>
      <c r="K17" s="67"/>
      <c r="L17" s="67"/>
      <c r="M17" s="67"/>
      <c r="N17" s="67"/>
      <c r="O17" s="67"/>
      <c r="P17" s="67"/>
      <c r="Q17" s="67"/>
      <c r="R17" s="67"/>
      <c r="S17" s="67"/>
      <c r="T17" s="67"/>
      <c r="U17" s="67"/>
      <c r="V17" s="67"/>
      <c r="W17" s="67"/>
      <c r="X17" s="67"/>
      <c r="Y17" s="67"/>
      <c r="Z17" s="60" t="s">
        <v>476</v>
      </c>
      <c r="AA17" s="60" t="s">
        <v>519</v>
      </c>
      <c r="AB17" s="60">
        <v>160</v>
      </c>
      <c r="AC17" s="105" t="s">
        <v>479</v>
      </c>
      <c r="AD17" s="92">
        <v>4</v>
      </c>
      <c r="AE17" s="92" t="s">
        <v>515</v>
      </c>
      <c r="AF17" s="92" t="s">
        <v>520</v>
      </c>
      <c r="AG17" s="60"/>
      <c r="AH17" s="106"/>
      <c r="AI17" s="106"/>
      <c r="AJ17" s="106"/>
      <c r="AK17" s="106"/>
      <c r="AL17" s="106"/>
      <c r="AM17" s="106"/>
      <c r="AN17" s="106"/>
      <c r="AO17" s="106"/>
      <c r="AP17" s="106" t="s">
        <v>427</v>
      </c>
      <c r="AQ17" s="106" t="s">
        <v>427</v>
      </c>
      <c r="AR17" s="106"/>
      <c r="AS17" s="106" t="s">
        <v>493</v>
      </c>
      <c r="AT17" s="106"/>
      <c r="AU17" s="106"/>
    </row>
    <row r="18" spans="1:47" ht="72">
      <c r="A18" s="132"/>
      <c r="B18" s="103" t="s">
        <v>535</v>
      </c>
      <c r="C18" s="106" t="s">
        <v>518</v>
      </c>
      <c r="D18" s="109"/>
      <c r="E18" s="109"/>
      <c r="F18" s="109"/>
      <c r="G18" s="109"/>
      <c r="H18" s="109"/>
      <c r="I18" s="109"/>
      <c r="J18" s="109"/>
      <c r="K18" s="109"/>
      <c r="L18" s="109"/>
      <c r="M18" s="109"/>
      <c r="N18" s="109"/>
      <c r="O18" s="109"/>
      <c r="P18" s="109"/>
      <c r="Q18" s="109"/>
      <c r="R18" s="109"/>
      <c r="S18" s="109"/>
      <c r="T18" s="109"/>
      <c r="U18" s="109"/>
      <c r="V18" s="109"/>
      <c r="W18" s="109"/>
      <c r="X18" s="109"/>
      <c r="Y18" s="109"/>
      <c r="Z18" s="60" t="s">
        <v>476</v>
      </c>
      <c r="AA18" s="60" t="s">
        <v>519</v>
      </c>
      <c r="AB18" s="60">
        <v>140</v>
      </c>
      <c r="AC18" s="105" t="s">
        <v>479</v>
      </c>
      <c r="AD18" s="92">
        <v>4</v>
      </c>
      <c r="AE18" s="92" t="s">
        <v>515</v>
      </c>
      <c r="AF18" s="92" t="s">
        <v>520</v>
      </c>
      <c r="AG18" s="106"/>
      <c r="AH18" s="106"/>
      <c r="AI18" s="106"/>
      <c r="AJ18" s="106"/>
      <c r="AK18" s="106"/>
      <c r="AL18" s="106"/>
      <c r="AM18" s="106"/>
      <c r="AN18" s="106"/>
      <c r="AO18" s="106"/>
      <c r="AP18" s="106" t="s">
        <v>427</v>
      </c>
      <c r="AQ18" s="106" t="s">
        <v>427</v>
      </c>
      <c r="AR18" s="106"/>
      <c r="AS18" s="106" t="s">
        <v>493</v>
      </c>
      <c r="AT18" s="106"/>
      <c r="AU18" s="106"/>
    </row>
    <row r="19" spans="1:47" ht="60">
      <c r="A19" s="132"/>
      <c r="B19" s="103" t="s">
        <v>536</v>
      </c>
      <c r="C19" s="106" t="s">
        <v>518</v>
      </c>
      <c r="D19" s="109"/>
      <c r="E19" s="109"/>
      <c r="F19" s="109"/>
      <c r="G19" s="109"/>
      <c r="H19" s="109"/>
      <c r="I19" s="109"/>
      <c r="J19" s="109"/>
      <c r="K19" s="109"/>
      <c r="L19" s="109"/>
      <c r="M19" s="109"/>
      <c r="N19" s="109"/>
      <c r="O19" s="109"/>
      <c r="P19" s="109"/>
      <c r="Q19" s="109"/>
      <c r="R19" s="109"/>
      <c r="S19" s="109"/>
      <c r="T19" s="109"/>
      <c r="U19" s="109"/>
      <c r="V19" s="109"/>
      <c r="W19" s="109"/>
      <c r="X19" s="109"/>
      <c r="Y19" s="109"/>
      <c r="Z19" s="60" t="s">
        <v>476</v>
      </c>
      <c r="AA19" s="60" t="s">
        <v>525</v>
      </c>
      <c r="AB19" s="60">
        <v>140</v>
      </c>
      <c r="AC19" s="105" t="s">
        <v>479</v>
      </c>
      <c r="AD19" s="92">
        <v>4</v>
      </c>
      <c r="AE19" s="92" t="s">
        <v>515</v>
      </c>
      <c r="AF19" s="92" t="s">
        <v>520</v>
      </c>
      <c r="AG19" s="106"/>
      <c r="AH19" s="106"/>
      <c r="AI19" s="106"/>
      <c r="AJ19" s="106"/>
      <c r="AK19" s="106"/>
      <c r="AL19" s="106"/>
      <c r="AM19" s="106"/>
      <c r="AN19" s="106"/>
      <c r="AO19" s="106"/>
      <c r="AP19" s="106" t="s">
        <v>427</v>
      </c>
      <c r="AQ19" s="106" t="s">
        <v>427</v>
      </c>
      <c r="AR19" s="106"/>
      <c r="AS19" s="106" t="s">
        <v>493</v>
      </c>
      <c r="AT19" s="106"/>
      <c r="AU19" s="106"/>
    </row>
    <row r="20" spans="1:47" ht="48">
      <c r="A20" s="133"/>
      <c r="B20" s="103" t="s">
        <v>537</v>
      </c>
      <c r="C20" s="106" t="s">
        <v>518</v>
      </c>
      <c r="D20" s="109"/>
      <c r="E20" s="109"/>
      <c r="F20" s="109"/>
      <c r="G20" s="109"/>
      <c r="H20" s="109"/>
      <c r="I20" s="109"/>
      <c r="J20" s="109"/>
      <c r="K20" s="109"/>
      <c r="L20" s="109"/>
      <c r="M20" s="109"/>
      <c r="N20" s="109"/>
      <c r="O20" s="109"/>
      <c r="P20" s="109"/>
      <c r="Q20" s="109"/>
      <c r="R20" s="109"/>
      <c r="S20" s="109"/>
      <c r="T20" s="109"/>
      <c r="U20" s="109"/>
      <c r="V20" s="109"/>
      <c r="W20" s="109"/>
      <c r="X20" s="109"/>
      <c r="Y20" s="109"/>
      <c r="Z20" s="60" t="s">
        <v>476</v>
      </c>
      <c r="AA20" s="60" t="s">
        <v>519</v>
      </c>
      <c r="AB20" s="60">
        <v>200</v>
      </c>
      <c r="AC20" s="105" t="s">
        <v>479</v>
      </c>
      <c r="AD20" s="92">
        <v>4</v>
      </c>
      <c r="AE20" s="92" t="s">
        <v>515</v>
      </c>
      <c r="AF20" s="92" t="s">
        <v>520</v>
      </c>
      <c r="AG20" s="106"/>
      <c r="AH20" s="106"/>
      <c r="AI20" s="106"/>
      <c r="AJ20" s="106"/>
      <c r="AK20" s="106"/>
      <c r="AL20" s="106"/>
      <c r="AM20" s="106"/>
      <c r="AN20" s="106"/>
      <c r="AO20" s="106"/>
      <c r="AP20" s="106" t="s">
        <v>427</v>
      </c>
      <c r="AQ20" s="106" t="s">
        <v>427</v>
      </c>
      <c r="AR20" s="106"/>
      <c r="AS20" s="106" t="s">
        <v>493</v>
      </c>
      <c r="AT20" s="106"/>
      <c r="AU20" s="106"/>
    </row>
    <row r="21" spans="1:47" ht="72">
      <c r="A21" s="131" t="s">
        <v>538</v>
      </c>
      <c r="B21" s="103" t="s">
        <v>539</v>
      </c>
      <c r="C21" s="106" t="s">
        <v>518</v>
      </c>
      <c r="D21" s="109"/>
      <c r="E21" s="109"/>
      <c r="F21" s="109"/>
      <c r="G21" s="109"/>
      <c r="H21" s="109"/>
      <c r="I21" s="109"/>
      <c r="J21" s="109"/>
      <c r="K21" s="109"/>
      <c r="L21" s="109"/>
      <c r="M21" s="109"/>
      <c r="N21" s="109"/>
      <c r="O21" s="109"/>
      <c r="P21" s="109"/>
      <c r="Q21" s="109"/>
      <c r="R21" s="109"/>
      <c r="S21" s="109"/>
      <c r="T21" s="109"/>
      <c r="U21" s="109"/>
      <c r="V21" s="109"/>
      <c r="W21" s="109"/>
      <c r="X21" s="106">
        <v>1317</v>
      </c>
      <c r="Y21" s="106"/>
      <c r="Z21" s="60" t="s">
        <v>476</v>
      </c>
      <c r="AA21" s="60" t="s">
        <v>540</v>
      </c>
      <c r="AB21" s="60"/>
      <c r="AC21" s="105" t="s">
        <v>479</v>
      </c>
      <c r="AD21" s="92">
        <v>4</v>
      </c>
      <c r="AE21" s="92" t="s">
        <v>515</v>
      </c>
      <c r="AF21" s="92" t="s">
        <v>541</v>
      </c>
      <c r="AG21" s="106"/>
      <c r="AH21" s="106"/>
      <c r="AI21" s="106"/>
      <c r="AJ21" s="106"/>
      <c r="AK21" s="106"/>
      <c r="AL21" s="106"/>
      <c r="AM21" s="106"/>
      <c r="AN21" s="106"/>
      <c r="AO21" s="106"/>
      <c r="AP21" s="106" t="s">
        <v>427</v>
      </c>
      <c r="AQ21" s="106" t="s">
        <v>427</v>
      </c>
      <c r="AR21" s="106"/>
      <c r="AS21" s="106" t="s">
        <v>493</v>
      </c>
      <c r="AT21" s="106"/>
      <c r="AU21" s="106"/>
    </row>
    <row r="22" spans="1:47" ht="48">
      <c r="A22" s="132"/>
      <c r="B22" s="103" t="s">
        <v>542</v>
      </c>
      <c r="C22" s="106" t="s">
        <v>518</v>
      </c>
      <c r="D22" s="109"/>
      <c r="E22" s="109"/>
      <c r="F22" s="109"/>
      <c r="G22" s="109"/>
      <c r="H22" s="109"/>
      <c r="I22" s="109"/>
      <c r="J22" s="109"/>
      <c r="K22" s="109"/>
      <c r="L22" s="109"/>
      <c r="M22" s="109"/>
      <c r="N22" s="109"/>
      <c r="O22" s="109"/>
      <c r="P22" s="109"/>
      <c r="Q22" s="109"/>
      <c r="R22" s="109"/>
      <c r="S22" s="109"/>
      <c r="T22" s="109"/>
      <c r="U22" s="109"/>
      <c r="V22" s="109"/>
      <c r="W22" s="109"/>
      <c r="X22" s="109"/>
      <c r="Y22" s="109"/>
      <c r="Z22" s="60" t="s">
        <v>476</v>
      </c>
      <c r="AA22" s="60" t="s">
        <v>523</v>
      </c>
      <c r="AB22" s="60"/>
      <c r="AC22" s="105" t="s">
        <v>479</v>
      </c>
      <c r="AD22" s="92">
        <v>4</v>
      </c>
      <c r="AE22" s="92" t="s">
        <v>515</v>
      </c>
      <c r="AF22" s="92" t="s">
        <v>541</v>
      </c>
      <c r="AG22" s="106"/>
      <c r="AH22" s="106"/>
      <c r="AI22" s="106"/>
      <c r="AJ22" s="106"/>
      <c r="AK22" s="106"/>
      <c r="AL22" s="106"/>
      <c r="AM22" s="106"/>
      <c r="AN22" s="106"/>
      <c r="AO22" s="106"/>
      <c r="AP22" s="106" t="s">
        <v>427</v>
      </c>
      <c r="AQ22" s="106" t="s">
        <v>427</v>
      </c>
      <c r="AR22" s="106"/>
      <c r="AS22" s="106" t="s">
        <v>493</v>
      </c>
      <c r="AT22" s="106"/>
      <c r="AU22" s="106"/>
    </row>
    <row r="23" spans="1:47" ht="60">
      <c r="A23" s="132"/>
      <c r="B23" s="103" t="s">
        <v>543</v>
      </c>
      <c r="C23" s="106" t="s">
        <v>518</v>
      </c>
      <c r="D23" s="109"/>
      <c r="E23" s="109"/>
      <c r="F23" s="109"/>
      <c r="G23" s="109"/>
      <c r="H23" s="109"/>
      <c r="I23" s="109"/>
      <c r="J23" s="109"/>
      <c r="K23" s="109"/>
      <c r="L23" s="109"/>
      <c r="M23" s="109"/>
      <c r="N23" s="109"/>
      <c r="O23" s="109"/>
      <c r="P23" s="109"/>
      <c r="Q23" s="109"/>
      <c r="R23" s="109"/>
      <c r="S23" s="109"/>
      <c r="T23" s="109"/>
      <c r="U23" s="109"/>
      <c r="V23" s="109"/>
      <c r="W23" s="109"/>
      <c r="X23" s="109"/>
      <c r="Y23" s="109"/>
      <c r="Z23" s="60" t="s">
        <v>476</v>
      </c>
      <c r="AA23" s="60" t="s">
        <v>544</v>
      </c>
      <c r="AB23" s="60"/>
      <c r="AC23" s="105" t="s">
        <v>479</v>
      </c>
      <c r="AD23" s="92">
        <v>4</v>
      </c>
      <c r="AE23" s="92" t="s">
        <v>515</v>
      </c>
      <c r="AF23" s="92" t="s">
        <v>541</v>
      </c>
      <c r="AG23" s="106"/>
      <c r="AH23" s="106"/>
      <c r="AI23" s="106"/>
      <c r="AJ23" s="106"/>
      <c r="AK23" s="106"/>
      <c r="AL23" s="106"/>
      <c r="AM23" s="106"/>
      <c r="AN23" s="106"/>
      <c r="AO23" s="106"/>
      <c r="AP23" s="106" t="s">
        <v>427</v>
      </c>
      <c r="AQ23" s="106" t="s">
        <v>427</v>
      </c>
      <c r="AR23" s="106"/>
      <c r="AS23" s="106" t="s">
        <v>493</v>
      </c>
      <c r="AT23" s="106"/>
      <c r="AU23" s="106"/>
    </row>
    <row r="24" spans="1:47" ht="60">
      <c r="A24" s="132"/>
      <c r="B24" s="103" t="s">
        <v>545</v>
      </c>
      <c r="C24" s="106" t="s">
        <v>518</v>
      </c>
      <c r="D24" s="109"/>
      <c r="E24" s="109"/>
      <c r="F24" s="109"/>
      <c r="G24" s="109"/>
      <c r="H24" s="109"/>
      <c r="I24" s="109"/>
      <c r="J24" s="109"/>
      <c r="K24" s="109"/>
      <c r="L24" s="109"/>
      <c r="M24" s="109"/>
      <c r="N24" s="109"/>
      <c r="O24" s="109"/>
      <c r="P24" s="109"/>
      <c r="Q24" s="109"/>
      <c r="R24" s="109"/>
      <c r="S24" s="109"/>
      <c r="T24" s="109"/>
      <c r="U24" s="109"/>
      <c r="V24" s="109"/>
      <c r="W24" s="109"/>
      <c r="X24" s="109"/>
      <c r="Y24" s="109"/>
      <c r="Z24" s="60" t="s">
        <v>476</v>
      </c>
      <c r="AA24" s="60" t="s">
        <v>544</v>
      </c>
      <c r="AB24" s="60"/>
      <c r="AC24" s="105" t="s">
        <v>479</v>
      </c>
      <c r="AD24" s="92">
        <v>4</v>
      </c>
      <c r="AE24" s="92" t="s">
        <v>515</v>
      </c>
      <c r="AF24" s="92" t="s">
        <v>541</v>
      </c>
      <c r="AG24" s="106"/>
      <c r="AH24" s="106"/>
      <c r="AI24" s="106"/>
      <c r="AJ24" s="106"/>
      <c r="AK24" s="106"/>
      <c r="AL24" s="106"/>
      <c r="AM24" s="106"/>
      <c r="AN24" s="106"/>
      <c r="AO24" s="106"/>
      <c r="AP24" s="106" t="s">
        <v>427</v>
      </c>
      <c r="AQ24" s="106" t="s">
        <v>427</v>
      </c>
      <c r="AR24" s="106"/>
      <c r="AS24" s="106" t="s">
        <v>493</v>
      </c>
      <c r="AT24" s="106"/>
      <c r="AU24" s="106"/>
    </row>
    <row r="25" spans="1:47" ht="60">
      <c r="A25" s="132"/>
      <c r="B25" s="103" t="s">
        <v>546</v>
      </c>
      <c r="C25" s="106" t="s">
        <v>518</v>
      </c>
      <c r="D25" s="109"/>
      <c r="E25" s="109"/>
      <c r="F25" s="109"/>
      <c r="G25" s="109"/>
      <c r="H25" s="109"/>
      <c r="I25" s="109"/>
      <c r="J25" s="109"/>
      <c r="K25" s="109"/>
      <c r="L25" s="109"/>
      <c r="M25" s="109"/>
      <c r="N25" s="109"/>
      <c r="O25" s="109"/>
      <c r="P25" s="109"/>
      <c r="Q25" s="109"/>
      <c r="R25" s="109"/>
      <c r="S25" s="109"/>
      <c r="T25" s="109"/>
      <c r="U25" s="109"/>
      <c r="V25" s="109"/>
      <c r="W25" s="109"/>
      <c r="X25" s="109"/>
      <c r="Y25" s="109"/>
      <c r="Z25" s="60" t="s">
        <v>476</v>
      </c>
      <c r="AA25" s="60" t="s">
        <v>523</v>
      </c>
      <c r="AB25" s="60"/>
      <c r="AC25" s="105" t="s">
        <v>479</v>
      </c>
      <c r="AD25" s="92">
        <v>4</v>
      </c>
      <c r="AE25" s="92" t="s">
        <v>515</v>
      </c>
      <c r="AF25" s="92" t="s">
        <v>541</v>
      </c>
      <c r="AG25" s="106"/>
      <c r="AH25" s="106"/>
      <c r="AI25" s="106"/>
      <c r="AJ25" s="106"/>
      <c r="AK25" s="106"/>
      <c r="AL25" s="106"/>
      <c r="AM25" s="106"/>
      <c r="AN25" s="106"/>
      <c r="AO25" s="106"/>
      <c r="AP25" s="106" t="s">
        <v>427</v>
      </c>
      <c r="AQ25" s="106" t="s">
        <v>427</v>
      </c>
      <c r="AR25" s="106"/>
      <c r="AS25" s="106" t="s">
        <v>493</v>
      </c>
      <c r="AT25" s="106"/>
      <c r="AU25" s="106"/>
    </row>
    <row r="26" spans="1:47" ht="60">
      <c r="A26" s="132"/>
      <c r="B26" s="103" t="s">
        <v>547</v>
      </c>
      <c r="C26" s="106" t="s">
        <v>518</v>
      </c>
      <c r="D26" s="109"/>
      <c r="E26" s="109"/>
      <c r="F26" s="109"/>
      <c r="G26" s="109"/>
      <c r="H26" s="109"/>
      <c r="I26" s="109"/>
      <c r="J26" s="109"/>
      <c r="K26" s="109"/>
      <c r="L26" s="109"/>
      <c r="M26" s="109"/>
      <c r="N26" s="109"/>
      <c r="O26" s="109"/>
      <c r="P26" s="109"/>
      <c r="Q26" s="109"/>
      <c r="R26" s="109"/>
      <c r="S26" s="109"/>
      <c r="T26" s="109"/>
      <c r="U26" s="109"/>
      <c r="V26" s="109"/>
      <c r="W26" s="109"/>
      <c r="X26" s="109"/>
      <c r="Y26" s="109"/>
      <c r="Z26" s="60" t="s">
        <v>476</v>
      </c>
      <c r="AA26" s="60" t="s">
        <v>548</v>
      </c>
      <c r="AB26" s="60"/>
      <c r="AC26" s="105" t="s">
        <v>479</v>
      </c>
      <c r="AD26" s="92">
        <v>4</v>
      </c>
      <c r="AE26" s="92" t="s">
        <v>515</v>
      </c>
      <c r="AF26" s="92" t="s">
        <v>541</v>
      </c>
      <c r="AG26" s="106"/>
      <c r="AH26" s="106"/>
      <c r="AI26" s="106"/>
      <c r="AJ26" s="106"/>
      <c r="AK26" s="106"/>
      <c r="AL26" s="106"/>
      <c r="AM26" s="106"/>
      <c r="AN26" s="106"/>
      <c r="AO26" s="106"/>
      <c r="AP26" s="106" t="s">
        <v>427</v>
      </c>
      <c r="AQ26" s="106" t="s">
        <v>427</v>
      </c>
      <c r="AR26" s="106"/>
      <c r="AS26" s="106" t="s">
        <v>493</v>
      </c>
      <c r="AT26" s="106"/>
      <c r="AU26" s="106"/>
    </row>
    <row r="27" spans="1:47" ht="60">
      <c r="A27" s="132"/>
      <c r="B27" s="103" t="s">
        <v>549</v>
      </c>
      <c r="C27" s="106" t="s">
        <v>518</v>
      </c>
      <c r="D27" s="109"/>
      <c r="E27" s="109"/>
      <c r="F27" s="109"/>
      <c r="G27" s="109"/>
      <c r="H27" s="109"/>
      <c r="I27" s="109"/>
      <c r="J27" s="109"/>
      <c r="K27" s="109"/>
      <c r="L27" s="109"/>
      <c r="M27" s="109"/>
      <c r="N27" s="109"/>
      <c r="O27" s="109"/>
      <c r="P27" s="109"/>
      <c r="Q27" s="109"/>
      <c r="R27" s="109"/>
      <c r="S27" s="109"/>
      <c r="T27" s="109"/>
      <c r="U27" s="109"/>
      <c r="V27" s="109"/>
      <c r="W27" s="109"/>
      <c r="X27" s="109">
        <v>8</v>
      </c>
      <c r="Y27" s="109"/>
      <c r="Z27" s="60" t="s">
        <v>476</v>
      </c>
      <c r="AA27" s="60" t="s">
        <v>544</v>
      </c>
      <c r="AB27" s="60"/>
      <c r="AC27" s="105" t="s">
        <v>479</v>
      </c>
      <c r="AD27" s="92">
        <v>4</v>
      </c>
      <c r="AE27" s="92" t="s">
        <v>515</v>
      </c>
      <c r="AF27" s="92" t="s">
        <v>541</v>
      </c>
      <c r="AG27" s="106"/>
      <c r="AH27" s="106"/>
      <c r="AI27" s="106"/>
      <c r="AJ27" s="106"/>
      <c r="AK27" s="106"/>
      <c r="AL27" s="106"/>
      <c r="AM27" s="106"/>
      <c r="AN27" s="106"/>
      <c r="AO27" s="106"/>
      <c r="AP27" s="106" t="s">
        <v>427</v>
      </c>
      <c r="AQ27" s="106" t="s">
        <v>427</v>
      </c>
      <c r="AR27" s="106"/>
      <c r="AS27" s="106" t="s">
        <v>493</v>
      </c>
      <c r="AT27" s="106"/>
      <c r="AU27" s="106"/>
    </row>
    <row r="28" spans="1:47" ht="60">
      <c r="A28" s="132"/>
      <c r="B28" s="103" t="s">
        <v>550</v>
      </c>
      <c r="C28" s="60" t="s">
        <v>518</v>
      </c>
      <c r="D28" s="109"/>
      <c r="E28" s="109"/>
      <c r="F28" s="109"/>
      <c r="G28" s="109"/>
      <c r="H28" s="109"/>
      <c r="I28" s="109"/>
      <c r="J28" s="109"/>
      <c r="K28" s="109"/>
      <c r="L28" s="109"/>
      <c r="M28" s="109"/>
      <c r="N28" s="109"/>
      <c r="O28" s="109"/>
      <c r="P28" s="109"/>
      <c r="Q28" s="109"/>
      <c r="R28" s="109"/>
      <c r="S28" s="109"/>
      <c r="T28" s="109"/>
      <c r="U28" s="109"/>
      <c r="V28" s="109"/>
      <c r="W28" s="109"/>
      <c r="X28" s="109"/>
      <c r="Y28" s="109"/>
      <c r="Z28" s="60" t="s">
        <v>476</v>
      </c>
      <c r="AA28" s="60" t="s">
        <v>544</v>
      </c>
      <c r="AB28" s="60"/>
      <c r="AC28" s="105" t="s">
        <v>479</v>
      </c>
      <c r="AD28" s="92">
        <v>4</v>
      </c>
      <c r="AE28" s="92" t="s">
        <v>515</v>
      </c>
      <c r="AF28" s="92" t="s">
        <v>541</v>
      </c>
      <c r="AG28" s="106"/>
      <c r="AH28" s="106"/>
      <c r="AI28" s="106"/>
      <c r="AJ28" s="106"/>
      <c r="AK28" s="106"/>
      <c r="AL28" s="106"/>
      <c r="AM28" s="106"/>
      <c r="AN28" s="106"/>
      <c r="AO28" s="106"/>
      <c r="AP28" s="106" t="s">
        <v>427</v>
      </c>
      <c r="AQ28" s="106" t="s">
        <v>427</v>
      </c>
      <c r="AR28" s="106"/>
      <c r="AS28" s="106" t="s">
        <v>493</v>
      </c>
      <c r="AT28" s="106"/>
      <c r="AU28" s="106"/>
    </row>
    <row r="29" spans="1:47" ht="60">
      <c r="A29" s="132"/>
      <c r="B29" s="103" t="s">
        <v>551</v>
      </c>
      <c r="C29" s="60" t="s">
        <v>518</v>
      </c>
      <c r="D29" s="109"/>
      <c r="E29" s="109"/>
      <c r="F29" s="109"/>
      <c r="G29" s="109"/>
      <c r="H29" s="109"/>
      <c r="I29" s="109"/>
      <c r="J29" s="109"/>
      <c r="K29" s="109"/>
      <c r="L29" s="109"/>
      <c r="M29" s="109"/>
      <c r="N29" s="109"/>
      <c r="O29" s="109"/>
      <c r="P29" s="109"/>
      <c r="Q29" s="109"/>
      <c r="R29" s="109"/>
      <c r="S29" s="109"/>
      <c r="T29" s="109"/>
      <c r="U29" s="109"/>
      <c r="V29" s="109"/>
      <c r="W29" s="109"/>
      <c r="X29" s="109"/>
      <c r="Y29" s="109"/>
      <c r="Z29" s="60" t="s">
        <v>476</v>
      </c>
      <c r="AA29" s="60" t="s">
        <v>544</v>
      </c>
      <c r="AB29" s="60"/>
      <c r="AC29" s="105" t="s">
        <v>479</v>
      </c>
      <c r="AD29" s="92">
        <v>4</v>
      </c>
      <c r="AE29" s="92" t="s">
        <v>515</v>
      </c>
      <c r="AF29" s="92" t="s">
        <v>541</v>
      </c>
      <c r="AG29" s="106"/>
      <c r="AH29" s="106"/>
      <c r="AI29" s="106"/>
      <c r="AJ29" s="106"/>
      <c r="AK29" s="106"/>
      <c r="AL29" s="106"/>
      <c r="AM29" s="106"/>
      <c r="AN29" s="106"/>
      <c r="AO29" s="106"/>
      <c r="AP29" s="106" t="s">
        <v>427</v>
      </c>
      <c r="AQ29" s="106" t="s">
        <v>427</v>
      </c>
      <c r="AR29" s="106"/>
      <c r="AS29" s="106" t="s">
        <v>493</v>
      </c>
      <c r="AT29" s="106"/>
      <c r="AU29" s="106"/>
    </row>
    <row r="30" spans="1:47" ht="60">
      <c r="A30" s="132"/>
      <c r="B30" s="103" t="s">
        <v>552</v>
      </c>
      <c r="C30" s="60" t="s">
        <v>518</v>
      </c>
      <c r="D30" s="109"/>
      <c r="E30" s="109"/>
      <c r="F30" s="109"/>
      <c r="G30" s="109"/>
      <c r="H30" s="109"/>
      <c r="I30" s="109"/>
      <c r="J30" s="109"/>
      <c r="K30" s="109"/>
      <c r="L30" s="109"/>
      <c r="M30" s="109"/>
      <c r="N30" s="109"/>
      <c r="O30" s="109"/>
      <c r="P30" s="109"/>
      <c r="Q30" s="109"/>
      <c r="R30" s="109"/>
      <c r="S30" s="109"/>
      <c r="T30" s="109"/>
      <c r="U30" s="109"/>
      <c r="V30" s="109"/>
      <c r="W30" s="109"/>
      <c r="X30" s="109"/>
      <c r="Y30" s="109"/>
      <c r="Z30" s="60" t="s">
        <v>476</v>
      </c>
      <c r="AA30" s="60" t="s">
        <v>544</v>
      </c>
      <c r="AB30" s="60"/>
      <c r="AC30" s="105" t="s">
        <v>479</v>
      </c>
      <c r="AD30" s="92">
        <v>4</v>
      </c>
      <c r="AE30" s="92" t="s">
        <v>515</v>
      </c>
      <c r="AF30" s="92" t="s">
        <v>541</v>
      </c>
      <c r="AG30" s="106"/>
      <c r="AH30" s="106"/>
      <c r="AI30" s="106"/>
      <c r="AJ30" s="106"/>
      <c r="AK30" s="106"/>
      <c r="AL30" s="106"/>
      <c r="AM30" s="106"/>
      <c r="AN30" s="106"/>
      <c r="AO30" s="106"/>
      <c r="AP30" s="106" t="s">
        <v>427</v>
      </c>
      <c r="AQ30" s="106" t="s">
        <v>427</v>
      </c>
      <c r="AR30" s="106"/>
      <c r="AS30" s="106" t="s">
        <v>493</v>
      </c>
      <c r="AT30" s="106"/>
      <c r="AU30" s="106"/>
    </row>
    <row r="31" spans="1:47" ht="60">
      <c r="A31" s="133"/>
      <c r="B31" s="103" t="s">
        <v>553</v>
      </c>
      <c r="C31" s="60" t="s">
        <v>518</v>
      </c>
      <c r="D31" s="109"/>
      <c r="E31" s="109"/>
      <c r="F31" s="109"/>
      <c r="G31" s="109"/>
      <c r="H31" s="109"/>
      <c r="I31" s="109"/>
      <c r="J31" s="109"/>
      <c r="K31" s="109"/>
      <c r="L31" s="109"/>
      <c r="M31" s="109"/>
      <c r="N31" s="109"/>
      <c r="O31" s="109"/>
      <c r="P31" s="109"/>
      <c r="Q31" s="109"/>
      <c r="R31" s="109"/>
      <c r="S31" s="109"/>
      <c r="T31" s="109"/>
      <c r="U31" s="109"/>
      <c r="V31" s="109"/>
      <c r="W31" s="109"/>
      <c r="X31" s="109"/>
      <c r="Y31" s="109"/>
      <c r="Z31" s="60" t="s">
        <v>476</v>
      </c>
      <c r="AA31" s="60" t="s">
        <v>544</v>
      </c>
      <c r="AB31" s="60"/>
      <c r="AC31" s="105" t="s">
        <v>479</v>
      </c>
      <c r="AD31" s="92">
        <v>4</v>
      </c>
      <c r="AE31" s="92" t="s">
        <v>515</v>
      </c>
      <c r="AF31" s="92" t="s">
        <v>541</v>
      </c>
      <c r="AG31" s="106"/>
      <c r="AH31" s="106"/>
      <c r="AI31" s="106"/>
      <c r="AJ31" s="106"/>
      <c r="AK31" s="106"/>
      <c r="AL31" s="106"/>
      <c r="AM31" s="106"/>
      <c r="AN31" s="106"/>
      <c r="AO31" s="106"/>
      <c r="AP31" s="106" t="s">
        <v>427</v>
      </c>
      <c r="AQ31" s="106" t="s">
        <v>427</v>
      </c>
      <c r="AR31" s="106"/>
      <c r="AS31" s="106" t="s">
        <v>493</v>
      </c>
      <c r="AT31" s="106"/>
      <c r="AU31" s="106"/>
    </row>
    <row r="32" spans="1:47" ht="54.75" customHeight="1">
      <c r="A32" s="141" t="s">
        <v>554</v>
      </c>
      <c r="B32" s="103" t="s">
        <v>555</v>
      </c>
      <c r="C32" s="106" t="s">
        <v>556</v>
      </c>
      <c r="D32" s="130">
        <v>3.9</v>
      </c>
      <c r="E32" s="130"/>
      <c r="F32" s="130">
        <v>3.7</v>
      </c>
      <c r="G32" s="130"/>
      <c r="H32" s="130">
        <v>2.5</v>
      </c>
      <c r="I32" s="130"/>
      <c r="J32" s="130">
        <v>1.7</v>
      </c>
      <c r="K32" s="130"/>
      <c r="L32" s="130">
        <v>4</v>
      </c>
      <c r="M32" s="130"/>
      <c r="N32" s="130">
        <v>2.2999999999999998</v>
      </c>
      <c r="O32" s="130"/>
      <c r="P32" s="130">
        <v>2.2000000000000002</v>
      </c>
      <c r="Q32" s="130"/>
      <c r="R32" s="130">
        <v>1.5</v>
      </c>
      <c r="S32" s="130"/>
      <c r="T32" s="130">
        <v>2.2000000000000002</v>
      </c>
      <c r="U32" s="130"/>
      <c r="V32" s="130">
        <v>2.2000000000000002</v>
      </c>
      <c r="W32" s="130"/>
      <c r="X32" s="130" t="s">
        <v>557</v>
      </c>
      <c r="Y32" s="130"/>
      <c r="Z32" s="60" t="s">
        <v>476</v>
      </c>
      <c r="AA32" s="60" t="s">
        <v>558</v>
      </c>
      <c r="AB32" s="60"/>
      <c r="AC32" s="106" t="s">
        <v>476</v>
      </c>
      <c r="AD32" s="92"/>
      <c r="AE32" s="92"/>
      <c r="AF32" s="92"/>
      <c r="AG32" s="106"/>
      <c r="AH32" s="106"/>
      <c r="AI32" s="106"/>
      <c r="AJ32" s="106"/>
      <c r="AK32" s="106"/>
      <c r="AL32" s="106"/>
      <c r="AM32" s="106"/>
      <c r="AN32" s="106"/>
      <c r="AO32" s="106"/>
      <c r="AP32" s="106" t="s">
        <v>427</v>
      </c>
      <c r="AQ32" s="106" t="s">
        <v>427</v>
      </c>
      <c r="AR32" s="106"/>
      <c r="AS32" s="106" t="s">
        <v>493</v>
      </c>
      <c r="AT32" s="106"/>
      <c r="AU32" s="106" t="s">
        <v>559</v>
      </c>
    </row>
    <row r="33" spans="1:47" ht="36">
      <c r="A33" s="142"/>
      <c r="B33" s="103" t="s">
        <v>560</v>
      </c>
      <c r="C33" s="110"/>
      <c r="D33" s="111"/>
      <c r="E33" s="111"/>
      <c r="F33" s="111"/>
      <c r="G33" s="111"/>
      <c r="H33" s="111"/>
      <c r="I33" s="111"/>
      <c r="J33" s="111"/>
      <c r="K33" s="111"/>
      <c r="L33" s="111"/>
      <c r="M33" s="111"/>
      <c r="N33" s="111"/>
      <c r="O33" s="111"/>
      <c r="P33" s="111"/>
      <c r="Q33" s="111"/>
      <c r="R33" s="111"/>
      <c r="S33" s="111"/>
      <c r="T33" s="111"/>
      <c r="U33" s="111"/>
      <c r="V33" s="111"/>
      <c r="W33" s="111"/>
      <c r="X33" s="111"/>
      <c r="Y33" s="111"/>
      <c r="Z33" s="110"/>
      <c r="AA33" s="110"/>
      <c r="AB33" s="60"/>
      <c r="AC33" s="110"/>
      <c r="AD33" s="110"/>
      <c r="AE33" s="110"/>
      <c r="AF33" s="110"/>
      <c r="AG33" s="110"/>
      <c r="AH33" s="110"/>
      <c r="AI33" s="110"/>
      <c r="AJ33" s="110"/>
      <c r="AK33" s="110"/>
      <c r="AL33" s="110"/>
      <c r="AM33" s="110"/>
      <c r="AN33" s="110"/>
      <c r="AO33" s="110"/>
      <c r="AP33" s="110"/>
      <c r="AQ33" s="110"/>
      <c r="AR33" s="110"/>
      <c r="AS33" s="110"/>
      <c r="AT33" s="110"/>
      <c r="AU33" s="106" t="s">
        <v>559</v>
      </c>
    </row>
    <row r="34" spans="1:47" ht="96">
      <c r="A34" s="142"/>
      <c r="B34" s="103" t="s">
        <v>561</v>
      </c>
      <c r="C34" s="106" t="s">
        <v>513</v>
      </c>
      <c r="D34" s="109"/>
      <c r="E34" s="109"/>
      <c r="F34" s="109"/>
      <c r="G34" s="109"/>
      <c r="H34" s="109"/>
      <c r="I34" s="109"/>
      <c r="J34" s="109"/>
      <c r="K34" s="109"/>
      <c r="L34" s="130">
        <v>0.8</v>
      </c>
      <c r="M34" s="130"/>
      <c r="N34" s="109"/>
      <c r="O34" s="109"/>
      <c r="P34" s="109"/>
      <c r="Q34" s="109"/>
      <c r="R34" s="109"/>
      <c r="S34" s="109"/>
      <c r="T34" s="109"/>
      <c r="U34" s="109"/>
      <c r="V34" s="92" t="s">
        <v>562</v>
      </c>
      <c r="W34" s="112">
        <v>8</v>
      </c>
      <c r="X34" s="109"/>
      <c r="Y34" s="109"/>
      <c r="Z34" s="60" t="s">
        <v>476</v>
      </c>
      <c r="AA34" s="60" t="s">
        <v>563</v>
      </c>
      <c r="AB34" s="60">
        <v>5.0999999999999996</v>
      </c>
      <c r="AC34" s="106" t="s">
        <v>476</v>
      </c>
      <c r="AD34" s="92">
        <v>4</v>
      </c>
      <c r="AE34" s="92" t="s">
        <v>515</v>
      </c>
      <c r="AF34" s="92" t="s">
        <v>516</v>
      </c>
      <c r="AG34" s="113" t="s">
        <v>564</v>
      </c>
      <c r="AH34" s="106"/>
      <c r="AI34" s="106"/>
      <c r="AJ34" s="106"/>
      <c r="AK34" s="106"/>
      <c r="AL34" s="106"/>
      <c r="AM34" s="106"/>
      <c r="AN34" s="106"/>
      <c r="AO34" s="106"/>
      <c r="AP34" s="106" t="s">
        <v>427</v>
      </c>
      <c r="AQ34" s="106" t="s">
        <v>427</v>
      </c>
      <c r="AR34" s="106"/>
      <c r="AS34" s="106" t="s">
        <v>493</v>
      </c>
      <c r="AT34" s="106"/>
      <c r="AU34" s="106"/>
    </row>
    <row r="35" spans="1:47" ht="96">
      <c r="A35" s="142"/>
      <c r="B35" s="103" t="s">
        <v>565</v>
      </c>
      <c r="C35" s="106" t="s">
        <v>513</v>
      </c>
      <c r="D35" s="109"/>
      <c r="E35" s="109"/>
      <c r="F35" s="109"/>
      <c r="G35" s="109"/>
      <c r="H35" s="109"/>
      <c r="I35" s="109"/>
      <c r="J35" s="109"/>
      <c r="K35" s="109"/>
      <c r="L35" s="130">
        <f>18.6+7</f>
        <v>25.6</v>
      </c>
      <c r="M35" s="130"/>
      <c r="N35" s="109"/>
      <c r="O35" s="109"/>
      <c r="P35" s="109"/>
      <c r="Q35" s="109"/>
      <c r="R35" s="109"/>
      <c r="S35" s="109"/>
      <c r="T35" s="109"/>
      <c r="U35" s="109"/>
      <c r="V35" s="92" t="s">
        <v>566</v>
      </c>
      <c r="W35" s="92" t="s">
        <v>567</v>
      </c>
      <c r="X35" s="109"/>
      <c r="Y35" s="109"/>
      <c r="Z35" s="60" t="s">
        <v>476</v>
      </c>
      <c r="AA35" s="60" t="s">
        <v>563</v>
      </c>
      <c r="AB35" s="60">
        <v>24.9</v>
      </c>
      <c r="AC35" s="106" t="s">
        <v>476</v>
      </c>
      <c r="AD35" s="92">
        <v>4</v>
      </c>
      <c r="AE35" s="92" t="s">
        <v>515</v>
      </c>
      <c r="AF35" s="92" t="s">
        <v>516</v>
      </c>
      <c r="AG35" s="113" t="s">
        <v>564</v>
      </c>
      <c r="AH35" s="106"/>
      <c r="AI35" s="106"/>
      <c r="AJ35" s="106"/>
      <c r="AK35" s="106"/>
      <c r="AL35" s="106"/>
      <c r="AM35" s="106"/>
      <c r="AN35" s="106"/>
      <c r="AO35" s="106"/>
      <c r="AP35" s="106" t="s">
        <v>427</v>
      </c>
      <c r="AQ35" s="106" t="s">
        <v>427</v>
      </c>
      <c r="AR35" s="106"/>
      <c r="AS35" s="106" t="s">
        <v>493</v>
      </c>
      <c r="AT35" s="106"/>
      <c r="AU35" s="106"/>
    </row>
    <row r="36" spans="1:47" ht="96">
      <c r="A36" s="142"/>
      <c r="B36" s="103" t="s">
        <v>568</v>
      </c>
      <c r="C36" s="106" t="s">
        <v>513</v>
      </c>
      <c r="D36" s="109"/>
      <c r="E36" s="109"/>
      <c r="F36" s="109"/>
      <c r="G36" s="109"/>
      <c r="H36" s="109"/>
      <c r="I36" s="109"/>
      <c r="J36" s="109"/>
      <c r="K36" s="109"/>
      <c r="L36" s="109"/>
      <c r="M36" s="109"/>
      <c r="N36" s="109"/>
      <c r="O36" s="109"/>
      <c r="P36" s="109"/>
      <c r="Q36" s="109"/>
      <c r="R36" s="109"/>
      <c r="S36" s="109"/>
      <c r="T36" s="109"/>
      <c r="U36" s="109"/>
      <c r="V36" s="112">
        <v>20.7</v>
      </c>
      <c r="W36" s="109">
        <v>32.200000000000003</v>
      </c>
      <c r="X36" s="109"/>
      <c r="Y36" s="109"/>
      <c r="Z36" s="60" t="s">
        <v>476</v>
      </c>
      <c r="AA36" s="60" t="s">
        <v>569</v>
      </c>
      <c r="AB36" s="60">
        <v>25.7</v>
      </c>
      <c r="AC36" s="106" t="s">
        <v>476</v>
      </c>
      <c r="AD36" s="92">
        <v>4</v>
      </c>
      <c r="AE36" s="92" t="s">
        <v>515</v>
      </c>
      <c r="AF36" s="92" t="s">
        <v>516</v>
      </c>
      <c r="AG36" s="113" t="s">
        <v>564</v>
      </c>
      <c r="AH36" s="106"/>
      <c r="AI36" s="106"/>
      <c r="AJ36" s="106"/>
      <c r="AK36" s="106"/>
      <c r="AL36" s="106"/>
      <c r="AM36" s="106"/>
      <c r="AN36" s="106"/>
      <c r="AO36" s="106"/>
      <c r="AP36" s="106" t="s">
        <v>427</v>
      </c>
      <c r="AQ36" s="106" t="s">
        <v>427</v>
      </c>
      <c r="AR36" s="106"/>
      <c r="AS36" s="106" t="s">
        <v>493</v>
      </c>
      <c r="AT36" s="106"/>
      <c r="AU36" s="106"/>
    </row>
    <row r="37" spans="1:47" ht="46.5" customHeight="1">
      <c r="A37" s="142"/>
      <c r="B37" s="103" t="s">
        <v>570</v>
      </c>
      <c r="C37" s="106"/>
      <c r="D37" s="130">
        <v>13.7</v>
      </c>
      <c r="E37" s="130"/>
      <c r="F37" s="130">
        <v>10.8</v>
      </c>
      <c r="G37" s="130"/>
      <c r="H37" s="130">
        <v>11.7</v>
      </c>
      <c r="I37" s="130"/>
      <c r="J37" s="130">
        <v>9.1</v>
      </c>
      <c r="K37" s="130"/>
      <c r="L37" s="130">
        <v>9.1</v>
      </c>
      <c r="M37" s="130"/>
      <c r="N37" s="130">
        <v>9.6</v>
      </c>
      <c r="O37" s="130"/>
      <c r="P37" s="130">
        <v>9.3000000000000007</v>
      </c>
      <c r="Q37" s="130"/>
      <c r="R37" s="130">
        <v>8</v>
      </c>
      <c r="S37" s="130"/>
      <c r="T37" s="130">
        <v>7.5</v>
      </c>
      <c r="U37" s="130"/>
      <c r="V37" s="130">
        <v>9.6</v>
      </c>
      <c r="W37" s="130"/>
      <c r="X37" s="130"/>
      <c r="Y37" s="130"/>
      <c r="Z37" s="106"/>
      <c r="AA37" s="106"/>
      <c r="AB37" s="60"/>
      <c r="AC37" s="106"/>
      <c r="AD37" s="106"/>
      <c r="AE37" s="106"/>
      <c r="AF37" s="106"/>
      <c r="AG37" s="106"/>
      <c r="AH37" s="106"/>
      <c r="AI37" s="106"/>
      <c r="AJ37" s="106"/>
      <c r="AK37" s="106"/>
      <c r="AL37" s="106"/>
      <c r="AM37" s="106"/>
      <c r="AN37" s="106"/>
      <c r="AO37" s="106"/>
      <c r="AP37" s="106"/>
      <c r="AQ37" s="106"/>
      <c r="AR37" s="106"/>
      <c r="AS37" s="106"/>
      <c r="AT37" s="106"/>
      <c r="AU37" s="106" t="s">
        <v>559</v>
      </c>
    </row>
    <row r="38" spans="1:47" ht="48" customHeight="1">
      <c r="A38" s="142"/>
      <c r="B38" s="103" t="s">
        <v>571</v>
      </c>
      <c r="C38" s="106"/>
      <c r="D38" s="130">
        <v>3.3</v>
      </c>
      <c r="E38" s="130"/>
      <c r="F38" s="130">
        <v>2.9</v>
      </c>
      <c r="G38" s="130"/>
      <c r="H38" s="130">
        <v>2.5</v>
      </c>
      <c r="I38" s="130"/>
      <c r="J38" s="130">
        <v>2.1</v>
      </c>
      <c r="K38" s="130"/>
      <c r="L38" s="130">
        <v>2.2999999999999998</v>
      </c>
      <c r="M38" s="130"/>
      <c r="N38" s="130">
        <v>2.4</v>
      </c>
      <c r="O38" s="130"/>
      <c r="P38" s="130">
        <v>3</v>
      </c>
      <c r="Q38" s="130"/>
      <c r="R38" s="130">
        <v>0.7</v>
      </c>
      <c r="S38" s="130"/>
      <c r="T38" s="130">
        <v>2.7</v>
      </c>
      <c r="U38" s="130"/>
      <c r="V38" s="130">
        <v>3.9</v>
      </c>
      <c r="W38" s="130"/>
      <c r="X38" s="130"/>
      <c r="Y38" s="130"/>
      <c r="Z38" s="106"/>
      <c r="AA38" s="106"/>
      <c r="AB38" s="60"/>
      <c r="AC38" s="106"/>
      <c r="AD38" s="106"/>
      <c r="AE38" s="106"/>
      <c r="AF38" s="106"/>
      <c r="AG38" s="106"/>
      <c r="AH38" s="106"/>
      <c r="AI38" s="106"/>
      <c r="AJ38" s="106"/>
      <c r="AK38" s="106"/>
      <c r="AL38" s="106"/>
      <c r="AM38" s="106"/>
      <c r="AN38" s="106"/>
      <c r="AO38" s="106"/>
      <c r="AP38" s="106"/>
      <c r="AQ38" s="106"/>
      <c r="AR38" s="106"/>
      <c r="AS38" s="106"/>
      <c r="AT38" s="106"/>
      <c r="AU38" s="106" t="s">
        <v>559</v>
      </c>
    </row>
    <row r="39" spans="1:47" ht="36">
      <c r="A39" s="142"/>
      <c r="B39" s="103" t="s">
        <v>572</v>
      </c>
      <c r="C39" s="106" t="s">
        <v>513</v>
      </c>
      <c r="D39" s="130">
        <v>10.199999999999999</v>
      </c>
      <c r="E39" s="130"/>
      <c r="F39" s="109"/>
      <c r="G39" s="109"/>
      <c r="H39" s="109"/>
      <c r="I39" s="109"/>
      <c r="J39" s="109"/>
      <c r="K39" s="109"/>
      <c r="L39" s="130">
        <v>6.7</v>
      </c>
      <c r="M39" s="130"/>
      <c r="N39" s="109"/>
      <c r="O39" s="109"/>
      <c r="P39" s="109"/>
      <c r="Q39" s="109"/>
      <c r="R39" s="109"/>
      <c r="S39" s="109"/>
      <c r="T39" s="109"/>
      <c r="U39" s="109"/>
      <c r="V39" s="109">
        <v>10.7</v>
      </c>
      <c r="W39" s="109">
        <v>9.3000000000000007</v>
      </c>
      <c r="X39" s="109"/>
      <c r="Y39" s="109"/>
      <c r="Z39" s="60" t="s">
        <v>476</v>
      </c>
      <c r="AA39" s="60" t="s">
        <v>573</v>
      </c>
      <c r="AB39" s="60"/>
      <c r="AC39" s="106" t="s">
        <v>479</v>
      </c>
      <c r="AD39" s="92">
        <v>4</v>
      </c>
      <c r="AE39" s="92" t="s">
        <v>515</v>
      </c>
      <c r="AF39" s="92" t="s">
        <v>516</v>
      </c>
      <c r="AG39" s="106"/>
      <c r="AH39" s="106"/>
      <c r="AI39" s="106"/>
      <c r="AJ39" s="106"/>
      <c r="AK39" s="106"/>
      <c r="AL39" s="106"/>
      <c r="AM39" s="106"/>
      <c r="AN39" s="106"/>
      <c r="AO39" s="106"/>
      <c r="AP39" s="106" t="s">
        <v>427</v>
      </c>
      <c r="AQ39" s="106" t="s">
        <v>427</v>
      </c>
      <c r="AR39" s="106"/>
      <c r="AS39" s="106" t="s">
        <v>493</v>
      </c>
      <c r="AT39" s="106"/>
      <c r="AU39" s="106"/>
    </row>
    <row r="40" spans="1:47" ht="72">
      <c r="A40" s="142"/>
      <c r="B40" s="103" t="s">
        <v>574</v>
      </c>
      <c r="C40" s="106" t="s">
        <v>513</v>
      </c>
      <c r="D40" s="109"/>
      <c r="E40" s="109"/>
      <c r="F40" s="109"/>
      <c r="G40" s="109"/>
      <c r="H40" s="109"/>
      <c r="I40" s="109"/>
      <c r="J40" s="109"/>
      <c r="K40" s="109"/>
      <c r="L40" s="109"/>
      <c r="M40" s="109"/>
      <c r="N40" s="109"/>
      <c r="O40" s="109"/>
      <c r="P40" s="109"/>
      <c r="Q40" s="109"/>
      <c r="R40" s="109"/>
      <c r="S40" s="109"/>
      <c r="T40" s="109"/>
      <c r="U40" s="109"/>
      <c r="V40" s="92" t="s">
        <v>562</v>
      </c>
      <c r="W40" s="92" t="s">
        <v>575</v>
      </c>
      <c r="X40" s="109"/>
      <c r="Y40" s="109"/>
      <c r="Z40" s="60" t="s">
        <v>476</v>
      </c>
      <c r="AA40" s="60" t="s">
        <v>576</v>
      </c>
      <c r="AB40" s="60"/>
      <c r="AC40" s="106" t="s">
        <v>479</v>
      </c>
      <c r="AD40" s="92">
        <v>4</v>
      </c>
      <c r="AE40" s="92" t="s">
        <v>515</v>
      </c>
      <c r="AF40" s="92" t="s">
        <v>516</v>
      </c>
      <c r="AG40" s="106"/>
      <c r="AH40" s="106"/>
      <c r="AI40" s="106"/>
      <c r="AJ40" s="106"/>
      <c r="AK40" s="106"/>
      <c r="AL40" s="106"/>
      <c r="AM40" s="106"/>
      <c r="AN40" s="106"/>
      <c r="AO40" s="106"/>
      <c r="AP40" s="106" t="s">
        <v>427</v>
      </c>
      <c r="AQ40" s="106" t="s">
        <v>427</v>
      </c>
      <c r="AR40" s="106"/>
      <c r="AS40" s="106" t="s">
        <v>493</v>
      </c>
      <c r="AT40" s="106"/>
      <c r="AU40" s="106"/>
    </row>
    <row r="41" spans="1:47" ht="88.5" customHeight="1">
      <c r="A41" s="142"/>
      <c r="B41" s="103" t="s">
        <v>577</v>
      </c>
      <c r="C41" s="106"/>
      <c r="D41" s="109"/>
      <c r="E41" s="109"/>
      <c r="F41" s="109"/>
      <c r="G41" s="109"/>
      <c r="H41" s="109"/>
      <c r="I41" s="109"/>
      <c r="J41" s="109"/>
      <c r="K41" s="109"/>
      <c r="L41" s="109"/>
      <c r="M41" s="109"/>
      <c r="N41" s="109"/>
      <c r="O41" s="109"/>
      <c r="P41" s="109"/>
      <c r="Q41" s="109"/>
      <c r="R41" s="109"/>
      <c r="S41" s="109"/>
      <c r="T41" s="109"/>
      <c r="U41" s="109"/>
      <c r="V41" s="109"/>
      <c r="W41" s="109"/>
      <c r="X41" s="109"/>
      <c r="Y41" s="109"/>
      <c r="Z41" s="106"/>
      <c r="AA41" s="106"/>
      <c r="AB41" s="60"/>
      <c r="AC41" s="106"/>
      <c r="AD41" s="106"/>
      <c r="AE41" s="106"/>
      <c r="AF41" s="106"/>
      <c r="AG41" s="106"/>
      <c r="AH41" s="106"/>
      <c r="AI41" s="106"/>
      <c r="AJ41" s="106"/>
      <c r="AK41" s="106"/>
      <c r="AL41" s="106"/>
      <c r="AM41" s="106"/>
      <c r="AN41" s="106"/>
      <c r="AO41" s="106"/>
      <c r="AP41" s="106"/>
      <c r="AQ41" s="106"/>
      <c r="AR41" s="106"/>
      <c r="AS41" s="106"/>
      <c r="AT41" s="106"/>
      <c r="AU41" s="106" t="s">
        <v>559</v>
      </c>
    </row>
    <row r="42" spans="1:47" ht="88.5" customHeight="1">
      <c r="A42" s="142"/>
      <c r="B42" s="103" t="s">
        <v>578</v>
      </c>
      <c r="C42" s="106"/>
      <c r="D42" s="109"/>
      <c r="E42" s="109"/>
      <c r="F42" s="109"/>
      <c r="G42" s="109"/>
      <c r="H42" s="109"/>
      <c r="I42" s="109"/>
      <c r="J42" s="109"/>
      <c r="K42" s="109"/>
      <c r="L42" s="109"/>
      <c r="M42" s="109"/>
      <c r="N42" s="109"/>
      <c r="O42" s="109"/>
      <c r="P42" s="109"/>
      <c r="Q42" s="109"/>
      <c r="R42" s="109"/>
      <c r="S42" s="109"/>
      <c r="T42" s="109"/>
      <c r="U42" s="109"/>
      <c r="V42" s="109"/>
      <c r="W42" s="109"/>
      <c r="X42" s="109"/>
      <c r="Y42" s="109"/>
      <c r="Z42" s="106"/>
      <c r="AA42" s="106"/>
      <c r="AB42" s="60"/>
      <c r="AC42" s="106"/>
      <c r="AD42" s="106"/>
      <c r="AE42" s="106"/>
      <c r="AF42" s="106"/>
      <c r="AG42" s="106"/>
      <c r="AH42" s="106"/>
      <c r="AI42" s="106"/>
      <c r="AJ42" s="106"/>
      <c r="AK42" s="106"/>
      <c r="AL42" s="106"/>
      <c r="AM42" s="106"/>
      <c r="AN42" s="106"/>
      <c r="AO42" s="106"/>
      <c r="AP42" s="106"/>
      <c r="AQ42" s="106"/>
      <c r="AR42" s="106"/>
      <c r="AS42" s="106"/>
      <c r="AT42" s="106"/>
      <c r="AU42" s="106" t="s">
        <v>559</v>
      </c>
    </row>
    <row r="43" spans="1:47" ht="88.5" customHeight="1">
      <c r="A43" s="142"/>
      <c r="B43" s="103" t="s">
        <v>579</v>
      </c>
      <c r="C43" s="106"/>
      <c r="D43" s="109"/>
      <c r="E43" s="109"/>
      <c r="F43" s="109"/>
      <c r="G43" s="109"/>
      <c r="H43" s="109"/>
      <c r="I43" s="109"/>
      <c r="J43" s="109"/>
      <c r="K43" s="109"/>
      <c r="L43" s="109"/>
      <c r="M43" s="109"/>
      <c r="N43" s="109"/>
      <c r="O43" s="109"/>
      <c r="P43" s="109"/>
      <c r="Q43" s="109"/>
      <c r="R43" s="109"/>
      <c r="S43" s="109"/>
      <c r="T43" s="109"/>
      <c r="U43" s="109"/>
      <c r="V43" s="109"/>
      <c r="W43" s="109"/>
      <c r="X43" s="109"/>
      <c r="Y43" s="109"/>
      <c r="Z43" s="106"/>
      <c r="AA43" s="106"/>
      <c r="AB43" s="60"/>
      <c r="AC43" s="106"/>
      <c r="AD43" s="106"/>
      <c r="AE43" s="106"/>
      <c r="AF43" s="106"/>
      <c r="AG43" s="106"/>
      <c r="AH43" s="106"/>
      <c r="AI43" s="106"/>
      <c r="AJ43" s="106"/>
      <c r="AK43" s="106"/>
      <c r="AL43" s="106"/>
      <c r="AM43" s="106"/>
      <c r="AN43" s="106"/>
      <c r="AO43" s="106"/>
      <c r="AP43" s="106"/>
      <c r="AQ43" s="106"/>
      <c r="AR43" s="106"/>
      <c r="AS43" s="106"/>
      <c r="AT43" s="106"/>
      <c r="AU43" s="106" t="s">
        <v>559</v>
      </c>
    </row>
    <row r="44" spans="1:47" ht="88.5" customHeight="1">
      <c r="A44" s="142"/>
      <c r="B44" s="103" t="s">
        <v>580</v>
      </c>
      <c r="C44" s="106"/>
      <c r="D44" s="109"/>
      <c r="E44" s="109"/>
      <c r="F44" s="109"/>
      <c r="G44" s="109"/>
      <c r="H44" s="109"/>
      <c r="I44" s="109"/>
      <c r="J44" s="109"/>
      <c r="K44" s="109"/>
      <c r="L44" s="109"/>
      <c r="M44" s="109"/>
      <c r="N44" s="109"/>
      <c r="O44" s="109"/>
      <c r="P44" s="109"/>
      <c r="Q44" s="109"/>
      <c r="R44" s="109"/>
      <c r="S44" s="109"/>
      <c r="T44" s="109"/>
      <c r="U44" s="109"/>
      <c r="V44" s="109"/>
      <c r="W44" s="109"/>
      <c r="X44" s="109"/>
      <c r="Y44" s="109"/>
      <c r="Z44" s="106"/>
      <c r="AA44" s="106"/>
      <c r="AB44" s="60"/>
      <c r="AC44" s="106"/>
      <c r="AD44" s="106"/>
      <c r="AE44" s="106"/>
      <c r="AF44" s="106"/>
      <c r="AG44" s="106"/>
      <c r="AH44" s="106"/>
      <c r="AI44" s="106"/>
      <c r="AJ44" s="106"/>
      <c r="AK44" s="106"/>
      <c r="AL44" s="106"/>
      <c r="AM44" s="106"/>
      <c r="AN44" s="106"/>
      <c r="AO44" s="106"/>
      <c r="AP44" s="106"/>
      <c r="AQ44" s="106"/>
      <c r="AR44" s="106"/>
      <c r="AS44" s="106"/>
      <c r="AT44" s="106"/>
      <c r="AU44" s="106" t="s">
        <v>559</v>
      </c>
    </row>
    <row r="45" spans="1:47" ht="60">
      <c r="A45" s="143"/>
      <c r="B45" s="103" t="s">
        <v>581</v>
      </c>
      <c r="C45" s="60" t="s">
        <v>518</v>
      </c>
      <c r="D45" s="109"/>
      <c r="E45" s="109"/>
      <c r="F45" s="109"/>
      <c r="G45" s="109"/>
      <c r="H45" s="109"/>
      <c r="I45" s="109"/>
      <c r="J45" s="109"/>
      <c r="K45" s="109"/>
      <c r="L45" s="109"/>
      <c r="M45" s="109"/>
      <c r="N45" s="109"/>
      <c r="O45" s="109"/>
      <c r="P45" s="109"/>
      <c r="Q45" s="109"/>
      <c r="R45" s="109"/>
      <c r="S45" s="109"/>
      <c r="T45" s="109"/>
      <c r="U45" s="109"/>
      <c r="V45" s="109"/>
      <c r="W45" s="109"/>
      <c r="X45" s="99">
        <v>51923</v>
      </c>
      <c r="Y45" s="99">
        <v>72330</v>
      </c>
      <c r="Z45" s="60" t="s">
        <v>476</v>
      </c>
      <c r="AA45" s="60" t="s">
        <v>582</v>
      </c>
      <c r="AB45" s="60">
        <v>200000</v>
      </c>
      <c r="AC45" s="106" t="s">
        <v>479</v>
      </c>
      <c r="AD45" s="92">
        <v>4</v>
      </c>
      <c r="AE45" s="92" t="s">
        <v>515</v>
      </c>
      <c r="AF45" s="92" t="s">
        <v>516</v>
      </c>
      <c r="AG45" s="106"/>
      <c r="AH45" s="106" t="s">
        <v>427</v>
      </c>
      <c r="AI45" s="106" t="s">
        <v>427</v>
      </c>
      <c r="AJ45" s="106" t="s">
        <v>427</v>
      </c>
      <c r="AK45" s="106" t="s">
        <v>427</v>
      </c>
      <c r="AL45" s="106" t="s">
        <v>427</v>
      </c>
      <c r="AM45" s="106" t="s">
        <v>427</v>
      </c>
      <c r="AN45" s="106" t="s">
        <v>427</v>
      </c>
      <c r="AO45" s="106" t="s">
        <v>427</v>
      </c>
      <c r="AP45" s="106" t="s">
        <v>427</v>
      </c>
      <c r="AQ45" s="106" t="s">
        <v>427</v>
      </c>
      <c r="AR45" s="106"/>
      <c r="AS45" s="106" t="s">
        <v>493</v>
      </c>
      <c r="AT45" s="106"/>
      <c r="AU45" s="106"/>
    </row>
    <row r="46" spans="1:47" ht="72">
      <c r="A46" s="138" t="s">
        <v>473</v>
      </c>
      <c r="B46" s="103" t="s">
        <v>583</v>
      </c>
      <c r="C46" s="60" t="s">
        <v>518</v>
      </c>
      <c r="D46" s="109"/>
      <c r="E46" s="109"/>
      <c r="F46" s="109"/>
      <c r="G46" s="109"/>
      <c r="H46" s="109"/>
      <c r="I46" s="109"/>
      <c r="J46" s="109"/>
      <c r="K46" s="109"/>
      <c r="L46" s="109"/>
      <c r="M46" s="109"/>
      <c r="N46" s="109"/>
      <c r="O46" s="109"/>
      <c r="P46" s="109"/>
      <c r="Q46" s="109"/>
      <c r="R46" s="109"/>
      <c r="S46" s="109"/>
      <c r="T46" s="109"/>
      <c r="U46" s="109"/>
      <c r="V46" s="109"/>
      <c r="W46" s="109"/>
      <c r="X46" s="130">
        <v>40</v>
      </c>
      <c r="Y46" s="130"/>
      <c r="Z46" s="60" t="s">
        <v>476</v>
      </c>
      <c r="AA46" s="60" t="s">
        <v>584</v>
      </c>
      <c r="AB46" s="60">
        <v>125</v>
      </c>
      <c r="AC46" s="106" t="s">
        <v>476</v>
      </c>
      <c r="AD46" s="92">
        <v>4</v>
      </c>
      <c r="AE46" s="92" t="s">
        <v>515</v>
      </c>
      <c r="AF46" s="92" t="s">
        <v>585</v>
      </c>
      <c r="AG46" s="106"/>
      <c r="AH46" s="106"/>
      <c r="AI46" s="106"/>
      <c r="AJ46" s="106"/>
      <c r="AK46" s="106"/>
      <c r="AL46" s="106"/>
      <c r="AM46" s="106"/>
      <c r="AN46" s="106"/>
      <c r="AO46" s="106"/>
      <c r="AP46" s="106" t="s">
        <v>427</v>
      </c>
      <c r="AQ46" s="106" t="s">
        <v>427</v>
      </c>
      <c r="AR46" s="106"/>
      <c r="AS46" s="106" t="s">
        <v>493</v>
      </c>
      <c r="AT46" s="106"/>
      <c r="AU46" s="106"/>
    </row>
    <row r="47" spans="1:47" ht="60">
      <c r="A47" s="139"/>
      <c r="B47" s="103" t="s">
        <v>586</v>
      </c>
      <c r="C47" s="60" t="s">
        <v>518</v>
      </c>
      <c r="D47" s="109"/>
      <c r="E47" s="109"/>
      <c r="F47" s="109"/>
      <c r="G47" s="109"/>
      <c r="H47" s="109"/>
      <c r="I47" s="109"/>
      <c r="J47" s="109"/>
      <c r="K47" s="109"/>
      <c r="L47" s="109"/>
      <c r="M47" s="109"/>
      <c r="N47" s="109"/>
      <c r="O47" s="109"/>
      <c r="P47" s="109"/>
      <c r="Q47" s="109"/>
      <c r="R47" s="109"/>
      <c r="S47" s="109"/>
      <c r="T47" s="109"/>
      <c r="U47" s="109"/>
      <c r="V47" s="109"/>
      <c r="W47" s="109"/>
      <c r="X47" s="109"/>
      <c r="Y47" s="109"/>
      <c r="Z47" s="60" t="s">
        <v>476</v>
      </c>
      <c r="AA47" s="60" t="s">
        <v>544</v>
      </c>
      <c r="AB47" s="60"/>
      <c r="AC47" s="106" t="s">
        <v>479</v>
      </c>
      <c r="AD47" s="92">
        <v>4</v>
      </c>
      <c r="AE47" s="92" t="s">
        <v>515</v>
      </c>
      <c r="AF47" s="92" t="s">
        <v>585</v>
      </c>
      <c r="AG47" s="106"/>
      <c r="AH47" s="106"/>
      <c r="AI47" s="106"/>
      <c r="AJ47" s="106"/>
      <c r="AK47" s="106"/>
      <c r="AL47" s="106"/>
      <c r="AM47" s="106"/>
      <c r="AN47" s="106"/>
      <c r="AO47" s="106"/>
      <c r="AP47" s="106" t="s">
        <v>427</v>
      </c>
      <c r="AQ47" s="106" t="s">
        <v>427</v>
      </c>
      <c r="AR47" s="106"/>
      <c r="AS47" s="106" t="s">
        <v>493</v>
      </c>
      <c r="AT47" s="106"/>
      <c r="AU47" s="106"/>
    </row>
    <row r="48" spans="1:47" ht="60">
      <c r="A48" s="140"/>
      <c r="B48" s="103" t="s">
        <v>587</v>
      </c>
      <c r="C48" s="60" t="s">
        <v>518</v>
      </c>
      <c r="D48" s="109"/>
      <c r="E48" s="109"/>
      <c r="F48" s="109"/>
      <c r="G48" s="109"/>
      <c r="H48" s="109"/>
      <c r="I48" s="109"/>
      <c r="J48" s="109"/>
      <c r="K48" s="109"/>
      <c r="L48" s="109"/>
      <c r="M48" s="109"/>
      <c r="N48" s="109"/>
      <c r="O48" s="109"/>
      <c r="P48" s="109"/>
      <c r="Q48" s="109"/>
      <c r="R48" s="109"/>
      <c r="S48" s="109"/>
      <c r="T48" s="109"/>
      <c r="U48" s="109"/>
      <c r="V48" s="109"/>
      <c r="W48" s="109"/>
      <c r="X48" s="109"/>
      <c r="Y48" s="109"/>
      <c r="Z48" s="60" t="s">
        <v>476</v>
      </c>
      <c r="AA48" s="60" t="s">
        <v>544</v>
      </c>
      <c r="AB48" s="60"/>
      <c r="AC48" s="106" t="s">
        <v>479</v>
      </c>
      <c r="AD48" s="92">
        <v>4</v>
      </c>
      <c r="AE48" s="92" t="s">
        <v>515</v>
      </c>
      <c r="AF48" s="92" t="s">
        <v>585</v>
      </c>
      <c r="AG48" s="106"/>
      <c r="AH48" s="106"/>
      <c r="AI48" s="106"/>
      <c r="AJ48" s="106"/>
      <c r="AK48" s="106"/>
      <c r="AL48" s="106"/>
      <c r="AM48" s="106"/>
      <c r="AN48" s="106"/>
      <c r="AO48" s="106"/>
      <c r="AP48" s="106" t="s">
        <v>427</v>
      </c>
      <c r="AQ48" s="106" t="s">
        <v>427</v>
      </c>
      <c r="AR48" s="106"/>
      <c r="AS48" s="106" t="s">
        <v>493</v>
      </c>
      <c r="AT48" s="106"/>
      <c r="AU48" s="106"/>
    </row>
    <row r="49" spans="1:47" ht="60">
      <c r="A49" s="135" t="s">
        <v>469</v>
      </c>
      <c r="B49" s="103" t="s">
        <v>588</v>
      </c>
      <c r="C49" s="60" t="s">
        <v>518</v>
      </c>
      <c r="D49" s="109"/>
      <c r="E49" s="109"/>
      <c r="F49" s="109"/>
      <c r="G49" s="109"/>
      <c r="H49" s="109"/>
      <c r="I49" s="109"/>
      <c r="J49" s="109"/>
      <c r="K49" s="109"/>
      <c r="L49" s="109"/>
      <c r="M49" s="109"/>
      <c r="N49" s="109"/>
      <c r="O49" s="109"/>
      <c r="P49" s="109"/>
      <c r="Q49" s="109"/>
      <c r="R49" s="109"/>
      <c r="S49" s="109"/>
      <c r="T49" s="109"/>
      <c r="U49" s="109"/>
      <c r="V49" s="109"/>
      <c r="W49" s="109"/>
      <c r="X49" s="130">
        <v>49</v>
      </c>
      <c r="Y49" s="130"/>
      <c r="Z49" s="60" t="s">
        <v>476</v>
      </c>
      <c r="AA49" s="60" t="s">
        <v>589</v>
      </c>
      <c r="AB49" s="60">
        <v>125</v>
      </c>
      <c r="AC49" s="106" t="s">
        <v>476</v>
      </c>
      <c r="AD49" s="92">
        <v>4</v>
      </c>
      <c r="AE49" s="92" t="s">
        <v>515</v>
      </c>
      <c r="AF49" s="92" t="s">
        <v>590</v>
      </c>
      <c r="AG49" s="106"/>
      <c r="AH49" s="106"/>
      <c r="AI49" s="106"/>
      <c r="AJ49" s="106"/>
      <c r="AK49" s="106"/>
      <c r="AL49" s="106"/>
      <c r="AM49" s="106"/>
      <c r="AN49" s="106"/>
      <c r="AO49" s="106"/>
      <c r="AP49" s="106" t="s">
        <v>427</v>
      </c>
      <c r="AQ49" s="106" t="s">
        <v>427</v>
      </c>
      <c r="AR49" s="106"/>
      <c r="AS49" s="106" t="s">
        <v>493</v>
      </c>
      <c r="AT49" s="106"/>
      <c r="AU49" s="106"/>
    </row>
    <row r="50" spans="1:47" ht="60">
      <c r="A50" s="136"/>
      <c r="B50" s="103" t="s">
        <v>591</v>
      </c>
      <c r="C50" s="60" t="s">
        <v>518</v>
      </c>
      <c r="D50" s="109"/>
      <c r="E50" s="109"/>
      <c r="F50" s="109"/>
      <c r="G50" s="109"/>
      <c r="H50" s="109"/>
      <c r="I50" s="109"/>
      <c r="J50" s="109"/>
      <c r="K50" s="109"/>
      <c r="L50" s="109"/>
      <c r="M50" s="109"/>
      <c r="N50" s="109"/>
      <c r="O50" s="109"/>
      <c r="P50" s="109"/>
      <c r="Q50" s="109"/>
      <c r="R50" s="109"/>
      <c r="S50" s="109"/>
      <c r="T50" s="109"/>
      <c r="U50" s="109"/>
      <c r="V50" s="109"/>
      <c r="W50" s="109"/>
      <c r="X50" s="130">
        <v>71</v>
      </c>
      <c r="Y50" s="130"/>
      <c r="Z50" s="60" t="s">
        <v>476</v>
      </c>
      <c r="AA50" s="60" t="s">
        <v>592</v>
      </c>
      <c r="AB50" s="60">
        <v>20</v>
      </c>
      <c r="AC50" s="106" t="s">
        <v>479</v>
      </c>
      <c r="AD50" s="92">
        <v>4</v>
      </c>
      <c r="AE50" s="92" t="s">
        <v>515</v>
      </c>
      <c r="AF50" s="92" t="s">
        <v>590</v>
      </c>
      <c r="AG50" s="106"/>
      <c r="AH50" s="106"/>
      <c r="AI50" s="106"/>
      <c r="AJ50" s="106"/>
      <c r="AK50" s="106"/>
      <c r="AL50" s="106"/>
      <c r="AM50" s="106"/>
      <c r="AN50" s="106"/>
      <c r="AO50" s="106"/>
      <c r="AP50" s="106" t="s">
        <v>427</v>
      </c>
      <c r="AQ50" s="106" t="s">
        <v>427</v>
      </c>
      <c r="AR50" s="106"/>
      <c r="AS50" s="106" t="s">
        <v>493</v>
      </c>
      <c r="AT50" s="106"/>
      <c r="AU50" s="106"/>
    </row>
    <row r="51" spans="1:47" ht="60">
      <c r="A51" s="136"/>
      <c r="B51" s="103" t="s">
        <v>593</v>
      </c>
      <c r="C51" s="60" t="s">
        <v>518</v>
      </c>
      <c r="D51" s="109"/>
      <c r="E51" s="109"/>
      <c r="F51" s="109"/>
      <c r="G51" s="109"/>
      <c r="H51" s="109"/>
      <c r="I51" s="109"/>
      <c r="J51" s="109"/>
      <c r="K51" s="109"/>
      <c r="L51" s="109"/>
      <c r="M51" s="109"/>
      <c r="N51" s="109"/>
      <c r="O51" s="109"/>
      <c r="P51" s="109"/>
      <c r="Q51" s="109"/>
      <c r="R51" s="109"/>
      <c r="S51" s="109"/>
      <c r="T51" s="109"/>
      <c r="U51" s="109"/>
      <c r="V51" s="109"/>
      <c r="W51" s="109"/>
      <c r="X51" s="109"/>
      <c r="Y51" s="109"/>
      <c r="Z51" s="60" t="s">
        <v>476</v>
      </c>
      <c r="AA51" s="60" t="s">
        <v>544</v>
      </c>
      <c r="AB51" s="60">
        <v>10</v>
      </c>
      <c r="AC51" s="106" t="s">
        <v>479</v>
      </c>
      <c r="AD51" s="92">
        <v>4</v>
      </c>
      <c r="AE51" s="92" t="s">
        <v>515</v>
      </c>
      <c r="AF51" s="92" t="s">
        <v>590</v>
      </c>
      <c r="AG51" s="106"/>
      <c r="AH51" s="106"/>
      <c r="AI51" s="106"/>
      <c r="AJ51" s="106"/>
      <c r="AK51" s="106"/>
      <c r="AL51" s="106"/>
      <c r="AM51" s="106"/>
      <c r="AN51" s="106"/>
      <c r="AO51" s="106"/>
      <c r="AP51" s="106" t="s">
        <v>427</v>
      </c>
      <c r="AQ51" s="106" t="s">
        <v>427</v>
      </c>
      <c r="AR51" s="106"/>
      <c r="AS51" s="106" t="s">
        <v>493</v>
      </c>
      <c r="AT51" s="106"/>
      <c r="AU51" s="106"/>
    </row>
    <row r="52" spans="1:47" ht="72.75" customHeight="1">
      <c r="A52" s="137"/>
      <c r="B52" s="103" t="s">
        <v>594</v>
      </c>
      <c r="C52" s="60" t="s">
        <v>518</v>
      </c>
      <c r="D52" s="109"/>
      <c r="E52" s="109"/>
      <c r="F52" s="109"/>
      <c r="G52" s="109"/>
      <c r="H52" s="109"/>
      <c r="I52" s="109"/>
      <c r="J52" s="109"/>
      <c r="K52" s="109"/>
      <c r="L52" s="109"/>
      <c r="M52" s="109"/>
      <c r="N52" s="109"/>
      <c r="O52" s="109"/>
      <c r="P52" s="109"/>
      <c r="Q52" s="109"/>
      <c r="R52" s="109"/>
      <c r="S52" s="109"/>
      <c r="T52" s="109"/>
      <c r="U52" s="109"/>
      <c r="V52" s="109"/>
      <c r="W52" s="109"/>
      <c r="X52" s="130">
        <v>86</v>
      </c>
      <c r="Y52" s="130"/>
      <c r="Z52" s="60" t="s">
        <v>476</v>
      </c>
      <c r="AA52" s="60" t="s">
        <v>595</v>
      </c>
      <c r="AB52" s="60">
        <v>125</v>
      </c>
      <c r="AC52" s="106" t="s">
        <v>479</v>
      </c>
      <c r="AD52" s="92">
        <v>4</v>
      </c>
      <c r="AE52" s="92" t="s">
        <v>515</v>
      </c>
      <c r="AF52" s="92" t="s">
        <v>590</v>
      </c>
      <c r="AG52" s="106"/>
      <c r="AH52" s="106"/>
      <c r="AI52" s="106"/>
      <c r="AJ52" s="106"/>
      <c r="AK52" s="106"/>
      <c r="AL52" s="106"/>
      <c r="AM52" s="106"/>
      <c r="AN52" s="106"/>
      <c r="AO52" s="106"/>
      <c r="AP52" s="106" t="s">
        <v>427</v>
      </c>
      <c r="AQ52" s="106" t="s">
        <v>427</v>
      </c>
      <c r="AR52" s="106"/>
      <c r="AS52" s="106" t="s">
        <v>493</v>
      </c>
      <c r="AT52" s="106"/>
      <c r="AU52" s="106"/>
    </row>
  </sheetData>
  <autoFilter ref="A5:AY48" xr:uid="{00000000-0009-0000-0000-000003000000}"/>
  <mergeCells count="78">
    <mergeCell ref="T32:U32"/>
    <mergeCell ref="V32:W32"/>
    <mergeCell ref="X32:Y32"/>
    <mergeCell ref="D37:E37"/>
    <mergeCell ref="F37:G37"/>
    <mergeCell ref="H37:I37"/>
    <mergeCell ref="J37:K37"/>
    <mergeCell ref="L37:M37"/>
    <mergeCell ref="N37:O37"/>
    <mergeCell ref="P37:Q37"/>
    <mergeCell ref="R37:S37"/>
    <mergeCell ref="T37:U37"/>
    <mergeCell ref="V37:W37"/>
    <mergeCell ref="X37:Y37"/>
    <mergeCell ref="L32:M32"/>
    <mergeCell ref="AU4:AU5"/>
    <mergeCell ref="AB4:AB5"/>
    <mergeCell ref="AA4:AA5"/>
    <mergeCell ref="AH1:AU3"/>
    <mergeCell ref="AH4:AR4"/>
    <mergeCell ref="A1:AG1"/>
    <mergeCell ref="A2:AG2"/>
    <mergeCell ref="A3:AG3"/>
    <mergeCell ref="C4:C5"/>
    <mergeCell ref="B4:B5"/>
    <mergeCell ref="A4:A5"/>
    <mergeCell ref="AG4:AG5"/>
    <mergeCell ref="X4:Y4"/>
    <mergeCell ref="N4:O4"/>
    <mergeCell ref="P4:Q4"/>
    <mergeCell ref="R4:S4"/>
    <mergeCell ref="D4:E4"/>
    <mergeCell ref="F4:G4"/>
    <mergeCell ref="H4:I4"/>
    <mergeCell ref="J4:K4"/>
    <mergeCell ref="L4:M4"/>
    <mergeCell ref="AS4:AT4"/>
    <mergeCell ref="AD4:AF4"/>
    <mergeCell ref="AC4:AC5"/>
    <mergeCell ref="Z4:Z5"/>
    <mergeCell ref="T4:U4"/>
    <mergeCell ref="V4:W4"/>
    <mergeCell ref="F38:G38"/>
    <mergeCell ref="H38:I38"/>
    <mergeCell ref="J38:K38"/>
    <mergeCell ref="L38:M38"/>
    <mergeCell ref="A32:A45"/>
    <mergeCell ref="D32:E32"/>
    <mergeCell ref="F32:G32"/>
    <mergeCell ref="H32:I32"/>
    <mergeCell ref="A49:A52"/>
    <mergeCell ref="A46:A48"/>
    <mergeCell ref="A14:A20"/>
    <mergeCell ref="D39:E39"/>
    <mergeCell ref="D38:E38"/>
    <mergeCell ref="J32:K32"/>
    <mergeCell ref="A21:A31"/>
    <mergeCell ref="D6:E6"/>
    <mergeCell ref="F6:G6"/>
    <mergeCell ref="N6:O6"/>
    <mergeCell ref="N32:O32"/>
    <mergeCell ref="A6:A13"/>
    <mergeCell ref="V6:W6"/>
    <mergeCell ref="X49:Y49"/>
    <mergeCell ref="X50:Y50"/>
    <mergeCell ref="X52:Y52"/>
    <mergeCell ref="L34:M34"/>
    <mergeCell ref="L35:M35"/>
    <mergeCell ref="L39:M39"/>
    <mergeCell ref="N38:O38"/>
    <mergeCell ref="P38:Q38"/>
    <mergeCell ref="R38:S38"/>
    <mergeCell ref="T38:U38"/>
    <mergeCell ref="V38:W38"/>
    <mergeCell ref="X38:Y38"/>
    <mergeCell ref="X46:Y46"/>
    <mergeCell ref="P32:Q32"/>
    <mergeCell ref="R32:S32"/>
  </mergeCells>
  <dataValidations count="3">
    <dataValidation type="list" allowBlank="1" showInputMessage="1" showErrorMessage="1" sqref="AC6:AC52 Z6:Z52" xr:uid="{00000000-0002-0000-0300-000000000000}">
      <formula1>$AW$1:$AW$2</formula1>
    </dataValidation>
    <dataValidation type="list" allowBlank="1" showInputMessage="1" showErrorMessage="1" sqref="AS6:AS52" xr:uid="{00000000-0002-0000-0300-000001000000}">
      <formula1>$AX$1:$AX$5</formula1>
    </dataValidation>
    <dataValidation type="list" allowBlank="1" showInputMessage="1" showErrorMessage="1" sqref="AD6:AD52" xr:uid="{00000000-0002-0000-0300-000002000000}">
      <formula1>$AY$1:$AY$5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sheetPr>
  <dimension ref="A1:X42"/>
  <sheetViews>
    <sheetView topLeftCell="E1" zoomScale="80" zoomScaleNormal="80" workbookViewId="0">
      <pane ySplit="5" topLeftCell="A6" activePane="bottomLeft" state="frozen"/>
      <selection pane="bottomLeft" activeCell="I9" sqref="I9"/>
    </sheetView>
  </sheetViews>
  <sheetFormatPr defaultColWidth="9.140625" defaultRowHeight="14.45"/>
  <cols>
    <col min="1" max="1" width="23.28515625" style="5" customWidth="1"/>
    <col min="2" max="2" width="26.140625" style="5" customWidth="1"/>
    <col min="3" max="3" width="20.42578125" style="5" bestFit="1" customWidth="1"/>
    <col min="4" max="4" width="63.85546875" style="5" bestFit="1" customWidth="1"/>
    <col min="5" max="5" width="7" style="5" bestFit="1" customWidth="1"/>
    <col min="6" max="6" width="8.42578125" style="5" bestFit="1" customWidth="1"/>
    <col min="7" max="7" width="7.7109375" style="5" bestFit="1" customWidth="1"/>
    <col min="8" max="8" width="24.140625" style="5" bestFit="1" customWidth="1"/>
    <col min="9" max="9" width="20.5703125" style="5" bestFit="1" customWidth="1"/>
    <col min="10" max="10" width="10.7109375" style="5" bestFit="1" customWidth="1"/>
    <col min="11" max="11" width="20.5703125" style="5" bestFit="1" customWidth="1"/>
    <col min="12" max="12" width="25.140625" style="5" bestFit="1" customWidth="1"/>
    <col min="13" max="13" width="8.42578125" style="5" bestFit="1" customWidth="1"/>
    <col min="14" max="14" width="10.7109375" style="5" bestFit="1" customWidth="1"/>
    <col min="15" max="16" width="13.7109375" style="5" bestFit="1" customWidth="1"/>
    <col min="17" max="17" width="11.7109375" style="5" bestFit="1" customWidth="1"/>
    <col min="18" max="18" width="5.140625" style="5" bestFit="1" customWidth="1"/>
    <col min="19" max="19" width="14.5703125" style="5" bestFit="1" customWidth="1"/>
    <col min="20" max="23" width="9.140625" style="5"/>
    <col min="24" max="24" width="0" style="5" hidden="1" customWidth="1"/>
    <col min="25" max="16384" width="9.140625" style="5"/>
  </cols>
  <sheetData>
    <row r="1" spans="1:24" customFormat="1" ht="15.6">
      <c r="A1" s="114" t="s">
        <v>437</v>
      </c>
      <c r="B1" s="114"/>
      <c r="C1" s="114"/>
      <c r="D1" s="114"/>
      <c r="E1" s="114"/>
      <c r="F1" s="114"/>
      <c r="G1" s="114"/>
      <c r="H1" s="114"/>
      <c r="I1" s="114"/>
      <c r="J1" s="114"/>
      <c r="K1" s="114"/>
      <c r="L1" s="114"/>
      <c r="M1" s="114"/>
      <c r="N1" s="114"/>
      <c r="O1" s="114"/>
      <c r="P1" s="114"/>
      <c r="Q1" s="114"/>
      <c r="R1" s="114"/>
      <c r="S1" s="114"/>
      <c r="X1" s="86" t="s">
        <v>596</v>
      </c>
    </row>
    <row r="2" spans="1:24" customFormat="1">
      <c r="A2" s="115" t="s">
        <v>597</v>
      </c>
      <c r="B2" s="116"/>
      <c r="C2" s="116"/>
      <c r="D2" s="116"/>
      <c r="E2" s="116"/>
      <c r="F2" s="116"/>
      <c r="G2" s="116"/>
      <c r="H2" s="116"/>
      <c r="I2" s="116"/>
      <c r="J2" s="116"/>
      <c r="K2" s="116"/>
      <c r="L2" s="116"/>
      <c r="M2" s="116"/>
      <c r="N2" s="116"/>
      <c r="O2" s="116"/>
      <c r="P2" s="116"/>
      <c r="Q2" s="116"/>
      <c r="R2" s="116"/>
      <c r="S2" s="116"/>
      <c r="X2" s="86" t="s">
        <v>598</v>
      </c>
    </row>
    <row r="3" spans="1:24" customFormat="1">
      <c r="A3" s="117" t="s">
        <v>439</v>
      </c>
      <c r="B3" s="118"/>
      <c r="C3" s="118"/>
      <c r="D3" s="118"/>
      <c r="E3" s="118"/>
      <c r="F3" s="118"/>
      <c r="G3" s="118"/>
      <c r="H3" s="118"/>
      <c r="I3" s="118"/>
      <c r="J3" s="118"/>
      <c r="K3" s="118"/>
      <c r="L3" s="118"/>
      <c r="M3" s="118"/>
      <c r="N3" s="118"/>
      <c r="O3" s="118"/>
      <c r="P3" s="118"/>
      <c r="Q3" s="118"/>
      <c r="R3" s="118"/>
      <c r="S3" s="118"/>
    </row>
    <row r="4" spans="1:24" ht="46.5" customHeight="1">
      <c r="A4" s="158" t="s">
        <v>599</v>
      </c>
      <c r="B4" s="158" t="s">
        <v>600</v>
      </c>
      <c r="C4" s="158" t="s">
        <v>601</v>
      </c>
      <c r="D4" s="158" t="s">
        <v>602</v>
      </c>
      <c r="E4" s="160" t="s">
        <v>603</v>
      </c>
      <c r="F4" s="161"/>
      <c r="G4" s="162"/>
      <c r="H4" s="158" t="s">
        <v>604</v>
      </c>
      <c r="I4" s="164" t="s">
        <v>605</v>
      </c>
      <c r="J4" s="164"/>
      <c r="K4" s="164"/>
      <c r="L4" s="164" t="s">
        <v>606</v>
      </c>
      <c r="M4" s="165" t="s">
        <v>607</v>
      </c>
      <c r="N4" s="165"/>
      <c r="O4" s="165"/>
      <c r="P4" s="165"/>
      <c r="Q4" s="165"/>
      <c r="R4" s="165"/>
      <c r="S4" s="158" t="s">
        <v>608</v>
      </c>
    </row>
    <row r="5" spans="1:24" ht="27.6">
      <c r="A5" s="159"/>
      <c r="B5" s="159"/>
      <c r="C5" s="159"/>
      <c r="D5" s="159"/>
      <c r="E5" s="83" t="s">
        <v>609</v>
      </c>
      <c r="F5" s="75" t="s">
        <v>610</v>
      </c>
      <c r="G5" s="75" t="s">
        <v>611</v>
      </c>
      <c r="H5" s="163"/>
      <c r="I5" s="75" t="s">
        <v>612</v>
      </c>
      <c r="J5" s="75" t="s">
        <v>613</v>
      </c>
      <c r="K5" s="75" t="s">
        <v>614</v>
      </c>
      <c r="L5" s="164"/>
      <c r="M5" s="87" t="s">
        <v>615</v>
      </c>
      <c r="N5" s="87" t="s">
        <v>616</v>
      </c>
      <c r="O5" s="87" t="s">
        <v>617</v>
      </c>
      <c r="P5" s="87" t="s">
        <v>618</v>
      </c>
      <c r="Q5" s="87" t="s">
        <v>619</v>
      </c>
      <c r="R5" s="87" t="s">
        <v>620</v>
      </c>
      <c r="S5" s="159"/>
    </row>
    <row r="6" spans="1:24" ht="43.15">
      <c r="A6" s="91" t="s">
        <v>621</v>
      </c>
      <c r="B6" s="92" t="s">
        <v>622</v>
      </c>
      <c r="C6" s="101">
        <v>2020003050228</v>
      </c>
      <c r="D6" s="91" t="s">
        <v>623</v>
      </c>
      <c r="E6" s="64" t="s">
        <v>427</v>
      </c>
      <c r="F6" s="64"/>
      <c r="G6" s="64"/>
      <c r="H6" s="166" t="s">
        <v>624</v>
      </c>
      <c r="I6" s="169">
        <v>3008000000</v>
      </c>
      <c r="J6" s="171">
        <v>0.9979749261968085</v>
      </c>
      <c r="K6" s="169">
        <v>3001908578</v>
      </c>
      <c r="L6" s="173" t="s">
        <v>598</v>
      </c>
      <c r="M6" s="135">
        <v>100</v>
      </c>
      <c r="N6" s="64"/>
      <c r="O6" s="64"/>
      <c r="P6" s="64"/>
      <c r="Q6" s="64"/>
      <c r="R6" s="135">
        <v>100</v>
      </c>
      <c r="S6" s="64"/>
    </row>
    <row r="7" spans="1:24" ht="57.6">
      <c r="A7" s="91" t="s">
        <v>621</v>
      </c>
      <c r="B7" s="91" t="s">
        <v>622</v>
      </c>
      <c r="C7" s="102">
        <v>2020003050232</v>
      </c>
      <c r="D7" s="91" t="s">
        <v>625</v>
      </c>
      <c r="E7" s="64" t="s">
        <v>427</v>
      </c>
      <c r="F7" s="64"/>
      <c r="G7" s="91"/>
      <c r="H7" s="167"/>
      <c r="I7" s="170"/>
      <c r="J7" s="172"/>
      <c r="K7" s="170"/>
      <c r="L7" s="174"/>
      <c r="M7" s="137"/>
      <c r="N7" s="91"/>
      <c r="O7" s="91"/>
      <c r="P7" s="91"/>
      <c r="Q7" s="91"/>
      <c r="R7" s="137"/>
      <c r="S7" s="91"/>
    </row>
    <row r="8" spans="1:24" ht="43.15">
      <c r="A8" s="91" t="s">
        <v>621</v>
      </c>
      <c r="B8" s="92" t="s">
        <v>516</v>
      </c>
      <c r="C8" s="101">
        <v>2020000040003</v>
      </c>
      <c r="D8" s="91" t="s">
        <v>626</v>
      </c>
      <c r="E8" s="64" t="s">
        <v>427</v>
      </c>
      <c r="F8" s="64" t="s">
        <v>427</v>
      </c>
      <c r="G8" s="64"/>
      <c r="H8" s="167"/>
      <c r="I8" s="93">
        <v>26828070067.035812</v>
      </c>
      <c r="J8" s="94">
        <v>0.61079016601835967</v>
      </c>
      <c r="K8" s="93">
        <v>16386321370.196991</v>
      </c>
      <c r="L8" s="91" t="s">
        <v>598</v>
      </c>
      <c r="M8" s="64"/>
      <c r="N8" s="64"/>
      <c r="O8" s="64"/>
      <c r="P8" s="64">
        <v>100</v>
      </c>
      <c r="Q8" s="64"/>
      <c r="R8" s="64">
        <v>100</v>
      </c>
      <c r="S8" s="64"/>
    </row>
    <row r="9" spans="1:24" ht="57.6">
      <c r="A9" s="91" t="s">
        <v>621</v>
      </c>
      <c r="B9" s="92" t="s">
        <v>516</v>
      </c>
      <c r="C9" s="101">
        <v>2018000040021</v>
      </c>
      <c r="D9" s="91" t="s">
        <v>627</v>
      </c>
      <c r="E9" s="64" t="s">
        <v>427</v>
      </c>
      <c r="F9" s="64" t="s">
        <v>427</v>
      </c>
      <c r="G9" s="64"/>
      <c r="H9" s="168"/>
      <c r="I9" s="95">
        <v>15000000000</v>
      </c>
      <c r="J9" s="94">
        <v>0.88846507642666661</v>
      </c>
      <c r="K9" s="93">
        <v>13326976146.4</v>
      </c>
      <c r="L9" s="91" t="s">
        <v>598</v>
      </c>
      <c r="M9" s="64"/>
      <c r="N9" s="64"/>
      <c r="O9" s="64"/>
      <c r="P9" s="64">
        <v>100</v>
      </c>
      <c r="Q9" s="64"/>
      <c r="R9" s="64">
        <v>100</v>
      </c>
      <c r="S9" s="64"/>
    </row>
    <row r="10" spans="1:24" ht="43.15">
      <c r="A10" s="91" t="s">
        <v>621</v>
      </c>
      <c r="B10" s="92" t="s">
        <v>516</v>
      </c>
      <c r="C10" s="101">
        <v>2020003050253</v>
      </c>
      <c r="D10" s="91" t="s">
        <v>628</v>
      </c>
      <c r="E10" s="64" t="s">
        <v>427</v>
      </c>
      <c r="F10" s="64"/>
      <c r="G10" s="64"/>
      <c r="H10" s="100" t="s">
        <v>629</v>
      </c>
      <c r="I10" s="93">
        <v>84887589103</v>
      </c>
      <c r="J10" s="94">
        <v>0.86574438934563602</v>
      </c>
      <c r="K10" s="93">
        <v>73490953991</v>
      </c>
      <c r="L10" s="64" t="s">
        <v>598</v>
      </c>
      <c r="M10" s="64">
        <v>83</v>
      </c>
      <c r="N10" s="64"/>
      <c r="O10" s="64"/>
      <c r="P10" s="64"/>
      <c r="Q10" s="64">
        <v>17</v>
      </c>
      <c r="R10" s="64">
        <v>100</v>
      </c>
      <c r="S10" s="64"/>
    </row>
    <row r="11" spans="1:24" ht="48">
      <c r="A11" s="91" t="s">
        <v>621</v>
      </c>
      <c r="B11" s="92" t="s">
        <v>630</v>
      </c>
      <c r="C11" s="101">
        <v>2020003050226</v>
      </c>
      <c r="D11" s="91" t="s">
        <v>631</v>
      </c>
      <c r="E11" s="64"/>
      <c r="F11" s="64" t="s">
        <v>427</v>
      </c>
      <c r="G11" s="64"/>
      <c r="H11" s="100" t="s">
        <v>632</v>
      </c>
      <c r="I11" s="93">
        <v>969959168</v>
      </c>
      <c r="J11" s="94">
        <v>1</v>
      </c>
      <c r="K11" s="93">
        <v>969959168</v>
      </c>
      <c r="L11" s="64" t="s">
        <v>598</v>
      </c>
      <c r="M11" s="64">
        <v>100</v>
      </c>
      <c r="N11" s="64"/>
      <c r="O11" s="64"/>
      <c r="P11" s="64"/>
      <c r="Q11" s="64"/>
      <c r="R11" s="64">
        <v>100</v>
      </c>
      <c r="S11" s="64"/>
    </row>
    <row r="12" spans="1:24" ht="43.15">
      <c r="A12" s="91" t="s">
        <v>621</v>
      </c>
      <c r="B12" s="91" t="s">
        <v>633</v>
      </c>
      <c r="C12" s="101">
        <v>2020003050225</v>
      </c>
      <c r="D12" s="91" t="s">
        <v>634</v>
      </c>
      <c r="E12" s="64" t="s">
        <v>427</v>
      </c>
      <c r="F12" s="64"/>
      <c r="G12" s="64"/>
      <c r="H12" s="100" t="s">
        <v>635</v>
      </c>
      <c r="I12" s="93">
        <v>2500000000</v>
      </c>
      <c r="J12" s="94">
        <v>0.88600173999999998</v>
      </c>
      <c r="K12" s="93">
        <v>2215004350</v>
      </c>
      <c r="L12" s="64" t="s">
        <v>598</v>
      </c>
      <c r="M12" s="64">
        <v>100</v>
      </c>
      <c r="N12" s="64"/>
      <c r="O12" s="64"/>
      <c r="P12" s="64"/>
      <c r="Q12" s="64"/>
      <c r="R12" s="64">
        <v>100</v>
      </c>
      <c r="S12" s="64"/>
    </row>
    <row r="13" spans="1:24" ht="43.15">
      <c r="A13" s="91" t="s">
        <v>621</v>
      </c>
      <c r="B13" s="92" t="s">
        <v>636</v>
      </c>
      <c r="C13" s="101">
        <v>2020003050227</v>
      </c>
      <c r="D13" s="91" t="s">
        <v>637</v>
      </c>
      <c r="E13" s="64" t="s">
        <v>427</v>
      </c>
      <c r="F13" s="64" t="s">
        <v>427</v>
      </c>
      <c r="G13" s="64"/>
      <c r="H13" s="100" t="s">
        <v>638</v>
      </c>
      <c r="I13" s="93">
        <v>949946768</v>
      </c>
      <c r="J13" s="94">
        <v>1</v>
      </c>
      <c r="K13" s="93">
        <v>949946768</v>
      </c>
      <c r="L13" s="64" t="s">
        <v>598</v>
      </c>
      <c r="M13" s="64">
        <v>100</v>
      </c>
      <c r="N13" s="64"/>
      <c r="O13" s="64"/>
      <c r="P13" s="64"/>
      <c r="Q13" s="64"/>
      <c r="R13" s="64">
        <v>100</v>
      </c>
      <c r="S13" s="64"/>
    </row>
    <row r="14" spans="1:24" ht="43.15">
      <c r="A14" s="64" t="s">
        <v>621</v>
      </c>
      <c r="B14" s="62" t="s">
        <v>639</v>
      </c>
      <c r="C14" s="102">
        <v>2020003050231</v>
      </c>
      <c r="D14" s="91" t="s">
        <v>640</v>
      </c>
      <c r="E14" s="64"/>
      <c r="F14" s="64" t="s">
        <v>427</v>
      </c>
      <c r="G14" s="64"/>
      <c r="H14" s="91" t="s">
        <v>641</v>
      </c>
      <c r="I14" s="93">
        <v>500000000</v>
      </c>
      <c r="J14" s="64">
        <v>100</v>
      </c>
      <c r="K14" s="93">
        <v>500000000</v>
      </c>
      <c r="L14" s="64" t="s">
        <v>598</v>
      </c>
      <c r="M14" s="64">
        <v>100</v>
      </c>
      <c r="N14" s="64"/>
      <c r="O14" s="64"/>
      <c r="P14" s="64"/>
      <c r="Q14" s="64"/>
      <c r="R14" s="64">
        <v>100</v>
      </c>
      <c r="S14" s="64"/>
    </row>
    <row r="15" spans="1:24">
      <c r="A15" s="64"/>
      <c r="B15" s="64"/>
      <c r="C15" s="64"/>
      <c r="D15" s="64"/>
      <c r="E15" s="64"/>
      <c r="F15" s="64"/>
      <c r="G15" s="64"/>
      <c r="H15" s="64"/>
      <c r="I15" s="64"/>
      <c r="J15" s="64"/>
      <c r="K15" s="64"/>
      <c r="L15" s="64"/>
      <c r="M15" s="64"/>
      <c r="N15" s="64"/>
      <c r="O15" s="64"/>
      <c r="P15" s="64"/>
      <c r="Q15" s="64"/>
      <c r="R15" s="64"/>
      <c r="S15" s="64"/>
    </row>
    <row r="16" spans="1:24">
      <c r="A16" s="64"/>
      <c r="B16" s="64"/>
      <c r="C16" s="64"/>
      <c r="D16" s="64"/>
      <c r="E16" s="64"/>
      <c r="F16" s="64"/>
      <c r="G16" s="64"/>
      <c r="H16" s="64"/>
      <c r="I16" s="64"/>
      <c r="J16" s="64"/>
      <c r="K16" s="64"/>
      <c r="L16" s="64"/>
      <c r="M16" s="64"/>
      <c r="N16" s="64"/>
      <c r="O16" s="64"/>
      <c r="P16" s="64"/>
      <c r="Q16" s="64"/>
      <c r="R16" s="64"/>
      <c r="S16" s="64"/>
    </row>
    <row r="17" spans="1:19">
      <c r="A17" s="64"/>
      <c r="B17" s="64"/>
      <c r="C17" s="64"/>
      <c r="D17" s="64"/>
      <c r="E17" s="64"/>
      <c r="F17" s="64"/>
      <c r="G17" s="64"/>
      <c r="H17" s="64"/>
      <c r="I17" s="64"/>
      <c r="J17" s="64"/>
      <c r="K17" s="64"/>
      <c r="L17" s="64"/>
      <c r="M17" s="64"/>
      <c r="N17" s="64"/>
      <c r="O17" s="64"/>
      <c r="P17" s="64"/>
      <c r="Q17" s="64"/>
      <c r="R17" s="64"/>
      <c r="S17" s="64"/>
    </row>
    <row r="18" spans="1:19">
      <c r="A18" s="64"/>
      <c r="B18" s="64"/>
      <c r="C18" s="64"/>
      <c r="D18" s="64"/>
      <c r="E18" s="64"/>
      <c r="F18" s="64"/>
      <c r="G18" s="64"/>
      <c r="H18" s="64"/>
      <c r="I18" s="64"/>
      <c r="J18" s="64"/>
      <c r="K18" s="64"/>
      <c r="L18" s="64"/>
      <c r="M18" s="64"/>
      <c r="N18" s="64"/>
      <c r="O18" s="64"/>
      <c r="P18" s="64"/>
      <c r="Q18" s="64"/>
      <c r="R18" s="64"/>
      <c r="S18" s="64"/>
    </row>
    <row r="19" spans="1:19">
      <c r="A19" s="64"/>
      <c r="B19" s="64"/>
      <c r="C19" s="64"/>
      <c r="D19" s="64"/>
      <c r="E19" s="64"/>
      <c r="F19" s="64"/>
      <c r="G19" s="64"/>
      <c r="H19" s="64"/>
      <c r="I19" s="64"/>
      <c r="J19" s="64"/>
      <c r="K19" s="64"/>
      <c r="L19" s="64"/>
      <c r="M19" s="64"/>
      <c r="N19" s="64"/>
      <c r="O19" s="64"/>
      <c r="P19" s="64"/>
      <c r="Q19" s="64"/>
      <c r="R19" s="64"/>
      <c r="S19" s="64"/>
    </row>
    <row r="20" spans="1:19">
      <c r="A20" s="64"/>
      <c r="B20" s="64"/>
      <c r="C20" s="64"/>
      <c r="D20" s="64"/>
      <c r="E20" s="64"/>
      <c r="F20" s="64"/>
      <c r="G20" s="64"/>
      <c r="H20" s="64"/>
      <c r="I20" s="64"/>
      <c r="J20" s="64"/>
      <c r="K20" s="64"/>
      <c r="L20" s="64"/>
      <c r="M20" s="64"/>
      <c r="N20" s="64"/>
      <c r="O20" s="64"/>
      <c r="P20" s="64"/>
      <c r="Q20" s="64"/>
      <c r="R20" s="64"/>
      <c r="S20" s="64"/>
    </row>
    <row r="21" spans="1:19">
      <c r="A21" s="64"/>
      <c r="B21" s="64"/>
      <c r="C21" s="64"/>
      <c r="D21" s="64"/>
      <c r="E21" s="64"/>
      <c r="F21" s="64"/>
      <c r="G21" s="64"/>
      <c r="H21" s="64"/>
      <c r="I21" s="64"/>
      <c r="J21" s="64"/>
      <c r="K21" s="64"/>
      <c r="L21" s="64"/>
      <c r="M21" s="64"/>
      <c r="N21" s="64"/>
      <c r="O21" s="64"/>
      <c r="P21" s="64"/>
      <c r="Q21" s="64"/>
      <c r="R21" s="64"/>
      <c r="S21" s="64"/>
    </row>
    <row r="22" spans="1:19">
      <c r="A22" s="64"/>
      <c r="B22" s="64"/>
      <c r="C22" s="64"/>
      <c r="D22" s="64"/>
      <c r="E22" s="64"/>
      <c r="F22" s="64"/>
      <c r="G22" s="64"/>
      <c r="H22" s="64"/>
      <c r="I22" s="64"/>
      <c r="J22" s="64"/>
      <c r="K22" s="64"/>
      <c r="L22" s="64"/>
      <c r="M22" s="64"/>
      <c r="N22" s="64"/>
      <c r="O22" s="64"/>
      <c r="P22" s="64"/>
      <c r="Q22" s="64"/>
      <c r="R22" s="64"/>
      <c r="S22" s="64"/>
    </row>
    <row r="23" spans="1:19">
      <c r="A23" s="64"/>
      <c r="B23" s="64"/>
      <c r="C23" s="64"/>
      <c r="D23" s="64"/>
      <c r="E23" s="64"/>
      <c r="F23" s="64"/>
      <c r="G23" s="64"/>
      <c r="H23" s="64"/>
      <c r="I23" s="64"/>
      <c r="J23" s="64"/>
      <c r="K23" s="64"/>
      <c r="L23" s="64"/>
      <c r="M23" s="64"/>
      <c r="N23" s="64"/>
      <c r="O23" s="64"/>
      <c r="P23" s="64"/>
      <c r="Q23" s="64"/>
      <c r="R23" s="64"/>
      <c r="S23" s="64"/>
    </row>
    <row r="24" spans="1:19">
      <c r="A24" s="64"/>
      <c r="B24" s="64"/>
      <c r="C24" s="64"/>
      <c r="D24" s="64"/>
      <c r="E24" s="64"/>
      <c r="F24" s="64"/>
      <c r="G24" s="64"/>
      <c r="H24" s="64"/>
      <c r="I24" s="64"/>
      <c r="J24" s="64"/>
      <c r="K24" s="64"/>
      <c r="L24" s="64"/>
      <c r="M24" s="64"/>
      <c r="N24" s="64"/>
      <c r="O24" s="64"/>
      <c r="P24" s="64"/>
      <c r="Q24" s="64"/>
      <c r="R24" s="64"/>
      <c r="S24" s="64"/>
    </row>
    <row r="25" spans="1:19">
      <c r="A25" s="64"/>
      <c r="B25" s="64"/>
      <c r="C25" s="64"/>
      <c r="D25" s="64"/>
      <c r="E25" s="64"/>
      <c r="F25" s="64"/>
      <c r="G25" s="64"/>
      <c r="H25" s="64"/>
      <c r="I25" s="64"/>
      <c r="J25" s="64"/>
      <c r="K25" s="64"/>
      <c r="L25" s="64"/>
      <c r="M25" s="64"/>
      <c r="N25" s="64"/>
      <c r="O25" s="64"/>
      <c r="P25" s="64"/>
      <c r="Q25" s="64"/>
      <c r="R25" s="64"/>
      <c r="S25" s="64"/>
    </row>
    <row r="26" spans="1:19">
      <c r="A26" s="64"/>
      <c r="B26" s="64"/>
      <c r="C26" s="64"/>
      <c r="D26" s="64"/>
      <c r="E26" s="64"/>
      <c r="F26" s="64"/>
      <c r="G26" s="64"/>
      <c r="H26" s="64"/>
      <c r="I26" s="64"/>
      <c r="J26" s="64"/>
      <c r="K26" s="64"/>
      <c r="L26" s="64"/>
      <c r="M26" s="64"/>
      <c r="N26" s="64"/>
      <c r="O26" s="64"/>
      <c r="P26" s="64"/>
      <c r="Q26" s="64"/>
      <c r="R26" s="64"/>
      <c r="S26" s="64"/>
    </row>
    <row r="27" spans="1:19">
      <c r="A27" s="64"/>
      <c r="B27" s="64"/>
      <c r="C27" s="64"/>
      <c r="D27" s="64"/>
      <c r="E27" s="64"/>
      <c r="F27" s="64"/>
      <c r="G27" s="64"/>
      <c r="H27" s="64"/>
      <c r="I27" s="64"/>
      <c r="J27" s="64"/>
      <c r="K27" s="64"/>
      <c r="L27" s="64"/>
      <c r="M27" s="64"/>
      <c r="N27" s="64"/>
      <c r="O27" s="64"/>
      <c r="P27" s="64"/>
      <c r="Q27" s="64"/>
      <c r="R27" s="64"/>
      <c r="S27" s="64"/>
    </row>
    <row r="28" spans="1:19">
      <c r="A28" s="64"/>
      <c r="B28" s="64"/>
      <c r="C28" s="64"/>
      <c r="D28" s="64"/>
      <c r="E28" s="64"/>
      <c r="F28" s="64"/>
      <c r="G28" s="64"/>
      <c r="H28" s="64"/>
      <c r="I28" s="64"/>
      <c r="J28" s="64"/>
      <c r="K28" s="64"/>
      <c r="L28" s="64"/>
      <c r="M28" s="64"/>
      <c r="N28" s="64"/>
      <c r="O28" s="64"/>
      <c r="P28" s="64"/>
      <c r="Q28" s="64"/>
      <c r="R28" s="64"/>
      <c r="S28" s="64"/>
    </row>
    <row r="29" spans="1:19">
      <c r="A29" s="64"/>
      <c r="B29" s="64"/>
      <c r="C29" s="64"/>
      <c r="D29" s="64"/>
      <c r="E29" s="64"/>
      <c r="F29" s="64"/>
      <c r="G29" s="64"/>
      <c r="H29" s="64"/>
      <c r="I29" s="64"/>
      <c r="J29" s="64"/>
      <c r="K29" s="64"/>
      <c r="L29" s="64"/>
      <c r="M29" s="64"/>
      <c r="N29" s="64"/>
      <c r="O29" s="64"/>
      <c r="P29" s="64"/>
      <c r="Q29" s="64"/>
      <c r="R29" s="64"/>
      <c r="S29" s="64"/>
    </row>
    <row r="30" spans="1:19">
      <c r="A30" s="64"/>
      <c r="B30" s="64"/>
      <c r="C30" s="64"/>
      <c r="D30" s="64"/>
      <c r="E30" s="64"/>
      <c r="F30" s="64"/>
      <c r="G30" s="64"/>
      <c r="H30" s="64"/>
      <c r="I30" s="64"/>
      <c r="J30" s="64"/>
      <c r="K30" s="64"/>
      <c r="L30" s="64"/>
      <c r="M30" s="64"/>
      <c r="N30" s="64"/>
      <c r="O30" s="64"/>
      <c r="P30" s="64"/>
      <c r="Q30" s="64"/>
      <c r="R30" s="64"/>
      <c r="S30" s="64"/>
    </row>
    <row r="31" spans="1:19">
      <c r="A31" s="64"/>
      <c r="B31" s="64"/>
      <c r="C31" s="64"/>
      <c r="D31" s="64"/>
      <c r="E31" s="64"/>
      <c r="F31" s="64"/>
      <c r="G31" s="64"/>
      <c r="H31" s="64"/>
      <c r="I31" s="64"/>
      <c r="J31" s="64"/>
      <c r="K31" s="64"/>
      <c r="L31" s="64"/>
      <c r="M31" s="64"/>
      <c r="N31" s="64"/>
      <c r="O31" s="64"/>
      <c r="P31" s="64"/>
      <c r="Q31" s="64"/>
      <c r="R31" s="64"/>
      <c r="S31" s="64"/>
    </row>
    <row r="32" spans="1:19">
      <c r="A32" s="64"/>
      <c r="B32" s="64"/>
      <c r="C32" s="64"/>
      <c r="D32" s="64"/>
      <c r="E32" s="64"/>
      <c r="F32" s="64"/>
      <c r="G32" s="64"/>
      <c r="H32" s="64"/>
      <c r="I32" s="64"/>
      <c r="J32" s="64"/>
      <c r="K32" s="64"/>
      <c r="L32" s="64"/>
      <c r="M32" s="64"/>
      <c r="N32" s="64"/>
      <c r="O32" s="64"/>
      <c r="P32" s="64"/>
      <c r="Q32" s="64"/>
      <c r="R32" s="64"/>
      <c r="S32" s="64"/>
    </row>
    <row r="33" spans="1:19">
      <c r="A33" s="64"/>
      <c r="B33" s="64"/>
      <c r="C33" s="64"/>
      <c r="D33" s="64"/>
      <c r="E33" s="64"/>
      <c r="F33" s="64"/>
      <c r="G33" s="64"/>
      <c r="H33" s="64"/>
      <c r="I33" s="64"/>
      <c r="J33" s="64"/>
      <c r="K33" s="64"/>
      <c r="L33" s="64"/>
      <c r="M33" s="64"/>
      <c r="N33" s="64"/>
      <c r="O33" s="64"/>
      <c r="P33" s="64"/>
      <c r="Q33" s="64"/>
      <c r="R33" s="64"/>
      <c r="S33" s="64"/>
    </row>
    <row r="34" spans="1:19">
      <c r="A34" s="64"/>
      <c r="B34" s="64"/>
      <c r="C34" s="64"/>
      <c r="D34" s="64"/>
      <c r="E34" s="64"/>
      <c r="F34" s="64"/>
      <c r="G34" s="64"/>
      <c r="H34" s="64"/>
      <c r="I34" s="64"/>
      <c r="J34" s="64"/>
      <c r="K34" s="64"/>
      <c r="L34" s="64"/>
      <c r="M34" s="64"/>
      <c r="N34" s="64"/>
      <c r="O34" s="64"/>
      <c r="P34" s="64"/>
      <c r="Q34" s="64"/>
      <c r="R34" s="64"/>
      <c r="S34" s="64"/>
    </row>
    <row r="35" spans="1:19">
      <c r="A35" s="64"/>
      <c r="B35" s="64"/>
      <c r="C35" s="64"/>
      <c r="D35" s="64"/>
      <c r="E35" s="64"/>
      <c r="F35" s="64"/>
      <c r="G35" s="64"/>
      <c r="H35" s="64"/>
      <c r="I35" s="64"/>
      <c r="J35" s="64"/>
      <c r="K35" s="64"/>
      <c r="L35" s="64"/>
      <c r="M35" s="64"/>
      <c r="N35" s="64"/>
      <c r="O35" s="64"/>
      <c r="P35" s="64"/>
      <c r="Q35" s="64"/>
      <c r="R35" s="64"/>
      <c r="S35" s="64"/>
    </row>
    <row r="36" spans="1:19">
      <c r="A36" s="64"/>
      <c r="B36" s="64"/>
      <c r="C36" s="64"/>
      <c r="D36" s="64"/>
      <c r="E36" s="64"/>
      <c r="F36" s="64"/>
      <c r="G36" s="64"/>
      <c r="H36" s="64"/>
      <c r="I36" s="64"/>
      <c r="J36" s="64"/>
      <c r="K36" s="64"/>
      <c r="L36" s="64"/>
      <c r="M36" s="64"/>
      <c r="N36" s="64"/>
      <c r="O36" s="64"/>
      <c r="P36" s="64"/>
      <c r="Q36" s="64"/>
      <c r="R36" s="64"/>
      <c r="S36" s="64"/>
    </row>
    <row r="37" spans="1:19">
      <c r="A37" s="64"/>
      <c r="B37" s="64"/>
      <c r="C37" s="64"/>
      <c r="D37" s="64"/>
      <c r="E37" s="64"/>
      <c r="F37" s="64"/>
      <c r="G37" s="64"/>
      <c r="H37" s="64"/>
      <c r="I37" s="64"/>
      <c r="J37" s="64"/>
      <c r="K37" s="64"/>
      <c r="L37" s="64"/>
      <c r="M37" s="64"/>
      <c r="N37" s="64"/>
      <c r="O37" s="64"/>
      <c r="P37" s="64"/>
      <c r="Q37" s="64"/>
      <c r="R37" s="64"/>
      <c r="S37" s="64"/>
    </row>
    <row r="38" spans="1:19">
      <c r="A38" s="64"/>
      <c r="B38" s="64"/>
      <c r="C38" s="64"/>
      <c r="D38" s="64"/>
      <c r="E38" s="64"/>
      <c r="F38" s="64"/>
      <c r="G38" s="64"/>
      <c r="H38" s="64"/>
      <c r="I38" s="64"/>
      <c r="J38" s="64"/>
      <c r="K38" s="64"/>
      <c r="L38" s="64"/>
      <c r="M38" s="64"/>
      <c r="N38" s="64"/>
      <c r="O38" s="64"/>
      <c r="P38" s="64"/>
      <c r="Q38" s="64"/>
      <c r="R38" s="64"/>
      <c r="S38" s="64"/>
    </row>
    <row r="39" spans="1:19">
      <c r="A39" s="64"/>
      <c r="B39" s="64"/>
      <c r="C39" s="64"/>
      <c r="D39" s="64"/>
      <c r="E39" s="64"/>
      <c r="F39" s="64"/>
      <c r="G39" s="64"/>
      <c r="H39" s="64"/>
      <c r="I39" s="64"/>
      <c r="J39" s="64"/>
      <c r="K39" s="64"/>
      <c r="L39" s="64"/>
      <c r="M39" s="64"/>
      <c r="N39" s="64"/>
      <c r="O39" s="64"/>
      <c r="P39" s="64"/>
      <c r="Q39" s="64"/>
      <c r="R39" s="64"/>
      <c r="S39" s="64"/>
    </row>
    <row r="40" spans="1:19">
      <c r="A40" s="64"/>
      <c r="B40" s="64"/>
      <c r="C40" s="64"/>
      <c r="D40" s="64"/>
      <c r="E40" s="64"/>
      <c r="F40" s="64"/>
      <c r="G40" s="64"/>
      <c r="H40" s="64"/>
      <c r="I40" s="64"/>
      <c r="J40" s="64"/>
      <c r="K40" s="64"/>
      <c r="L40" s="64"/>
      <c r="M40" s="64"/>
      <c r="N40" s="64"/>
      <c r="O40" s="64"/>
      <c r="P40" s="64"/>
      <c r="Q40" s="64"/>
      <c r="R40" s="64"/>
      <c r="S40" s="64"/>
    </row>
    <row r="41" spans="1:19">
      <c r="A41" s="64"/>
      <c r="B41" s="64"/>
      <c r="C41" s="64"/>
      <c r="D41" s="64"/>
      <c r="E41" s="64"/>
      <c r="F41" s="64"/>
      <c r="G41" s="64"/>
      <c r="H41" s="64"/>
      <c r="I41" s="64"/>
      <c r="J41" s="64"/>
      <c r="K41" s="64"/>
      <c r="L41" s="64"/>
      <c r="M41" s="64"/>
      <c r="N41" s="64"/>
      <c r="O41" s="64"/>
      <c r="P41" s="64"/>
      <c r="Q41" s="64"/>
      <c r="R41" s="64"/>
      <c r="S41" s="64"/>
    </row>
    <row r="42" spans="1:19">
      <c r="A42" s="64"/>
      <c r="B42" s="64"/>
      <c r="C42" s="64"/>
      <c r="D42" s="64"/>
      <c r="E42" s="64"/>
      <c r="F42" s="64"/>
      <c r="G42" s="64"/>
      <c r="H42" s="64"/>
      <c r="I42" s="64"/>
      <c r="J42" s="64"/>
      <c r="K42" s="64"/>
      <c r="L42" s="64"/>
      <c r="M42" s="64"/>
      <c r="N42" s="64"/>
      <c r="O42" s="64"/>
      <c r="P42" s="64"/>
      <c r="Q42" s="64"/>
      <c r="R42" s="64"/>
      <c r="S42" s="64"/>
    </row>
  </sheetData>
  <mergeCells count="20">
    <mergeCell ref="M6:M7"/>
    <mergeCell ref="R6:R7"/>
    <mergeCell ref="H6:H9"/>
    <mergeCell ref="I6:I7"/>
    <mergeCell ref="K6:K7"/>
    <mergeCell ref="J6:J7"/>
    <mergeCell ref="L6:L7"/>
    <mergeCell ref="S4:S5"/>
    <mergeCell ref="C4:C5"/>
    <mergeCell ref="A1:S1"/>
    <mergeCell ref="A2:S2"/>
    <mergeCell ref="A3:S3"/>
    <mergeCell ref="E4:G4"/>
    <mergeCell ref="A4:A5"/>
    <mergeCell ref="D4:D5"/>
    <mergeCell ref="B4:B5"/>
    <mergeCell ref="H4:H5"/>
    <mergeCell ref="I4:K4"/>
    <mergeCell ref="L4:L5"/>
    <mergeCell ref="M4:R4"/>
  </mergeCells>
  <dataValidations count="2">
    <dataValidation type="textLength" allowBlank="1" showInputMessage="1" showErrorMessage="1" errorTitle="Entrada no válida" error="Escriba un texto  Maximo 200 Caracteres" promptTitle="Cualquier contenido Maximo 200 Caracteres" prompt=" Registre DE MANERA COMPLETA el código asignado en el Banco de Programas y Proyectos de Inversión. Coloque APÓSTROFE ( ' ) al principio del código. Ej.: '2012010791234562" sqref="C8" xr:uid="{00000000-0002-0000-0400-000000000000}">
      <formula1>0</formula1>
      <formula2>200</formula2>
    </dataValidation>
    <dataValidation type="list" allowBlank="1" showInputMessage="1" showErrorMessage="1" sqref="L6 L8:L13 L14:L42" xr:uid="{00000000-0002-0000-0400-000001000000}">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6"/>
  </sheetPr>
  <dimension ref="A1:R54"/>
  <sheetViews>
    <sheetView workbookViewId="0">
      <pane ySplit="4" topLeftCell="A14" activePane="bottomLeft" state="frozen"/>
      <selection pane="bottomLeft" activeCell="C22" sqref="C22"/>
    </sheetView>
  </sheetViews>
  <sheetFormatPr defaultColWidth="9.140625" defaultRowHeight="14.45"/>
  <cols>
    <col min="1" max="1" width="5" style="71" customWidth="1"/>
    <col min="2" max="2" width="21.42578125" style="71" customWidth="1"/>
    <col min="3" max="3" width="18.140625" style="71" bestFit="1" customWidth="1"/>
    <col min="4" max="4" width="16.28515625" style="71" customWidth="1"/>
    <col min="5" max="5" width="13.28515625" style="71" customWidth="1"/>
    <col min="6" max="6" width="19.28515625" style="71" customWidth="1"/>
    <col min="7" max="7" width="14.140625" style="56" customWidth="1"/>
    <col min="8" max="8" width="38" style="56" customWidth="1"/>
    <col min="9" max="9" width="23.85546875" style="71" customWidth="1"/>
    <col min="10" max="10" width="9.42578125" style="70" customWidth="1"/>
    <col min="11" max="15" width="8.85546875" style="70" customWidth="1"/>
    <col min="16" max="18" width="9.140625" style="70"/>
    <col min="19" max="16384" width="9.140625" style="71"/>
  </cols>
  <sheetData>
    <row r="1" spans="1:18" customFormat="1" ht="15.6">
      <c r="A1" s="114" t="s">
        <v>437</v>
      </c>
      <c r="B1" s="114"/>
      <c r="C1" s="114"/>
      <c r="D1" s="114"/>
      <c r="E1" s="114"/>
      <c r="F1" s="114"/>
      <c r="G1" s="114"/>
      <c r="H1" s="114"/>
      <c r="I1" s="114"/>
    </row>
    <row r="2" spans="1:18" customFormat="1">
      <c r="A2" s="115" t="s">
        <v>642</v>
      </c>
      <c r="B2" s="116"/>
      <c r="C2" s="116"/>
      <c r="D2" s="116"/>
      <c r="E2" s="116"/>
      <c r="F2" s="116"/>
      <c r="G2" s="116"/>
      <c r="H2" s="116"/>
      <c r="I2" s="116"/>
    </row>
    <row r="3" spans="1:18" customFormat="1">
      <c r="A3" s="117" t="s">
        <v>439</v>
      </c>
      <c r="B3" s="118"/>
      <c r="C3" s="118"/>
      <c r="D3" s="118"/>
      <c r="E3" s="118"/>
      <c r="F3" s="118"/>
      <c r="G3" s="118"/>
      <c r="H3" s="118"/>
      <c r="I3" s="118"/>
    </row>
    <row r="4" spans="1:18" s="65" customFormat="1" ht="27.6">
      <c r="A4" s="76" t="s">
        <v>643</v>
      </c>
      <c r="B4" s="76" t="s">
        <v>644</v>
      </c>
      <c r="C4" s="76" t="s">
        <v>645</v>
      </c>
      <c r="D4" s="76" t="s">
        <v>646</v>
      </c>
      <c r="E4" s="76" t="s">
        <v>647</v>
      </c>
      <c r="F4" s="76" t="s">
        <v>648</v>
      </c>
      <c r="G4" s="76" t="s">
        <v>649</v>
      </c>
      <c r="H4" s="76" t="s">
        <v>650</v>
      </c>
      <c r="I4" s="76" t="s">
        <v>490</v>
      </c>
      <c r="P4" s="66"/>
      <c r="Q4" s="66"/>
      <c r="R4" s="66"/>
    </row>
    <row r="5" spans="1:18" s="68" customFormat="1" ht="38.25" customHeight="1">
      <c r="A5" s="61">
        <v>1</v>
      </c>
      <c r="B5" s="72" t="s">
        <v>651</v>
      </c>
      <c r="C5" s="72" t="s">
        <v>651</v>
      </c>
      <c r="D5" s="72" t="s">
        <v>652</v>
      </c>
      <c r="E5" s="72"/>
      <c r="F5" s="72"/>
      <c r="G5" s="61"/>
      <c r="H5" s="61" t="s">
        <v>653</v>
      </c>
      <c r="I5" s="175" t="s">
        <v>654</v>
      </c>
      <c r="P5" s="69"/>
      <c r="Q5" s="69"/>
      <c r="R5" s="69"/>
    </row>
    <row r="6" spans="1:18" s="68" customFormat="1" ht="13.9">
      <c r="A6" s="61"/>
      <c r="B6" s="72" t="s">
        <v>655</v>
      </c>
      <c r="C6" s="72" t="s">
        <v>655</v>
      </c>
      <c r="D6" s="72" t="s">
        <v>652</v>
      </c>
      <c r="E6" s="72"/>
      <c r="F6" s="72"/>
      <c r="G6" s="61"/>
      <c r="H6" s="61" t="s">
        <v>653</v>
      </c>
      <c r="I6" s="176"/>
      <c r="P6" s="69"/>
      <c r="Q6" s="69"/>
      <c r="R6" s="69"/>
    </row>
    <row r="7" spans="1:18" s="68" customFormat="1" ht="13.9">
      <c r="A7" s="61">
        <v>2</v>
      </c>
      <c r="B7" s="72" t="s">
        <v>656</v>
      </c>
      <c r="C7" s="72" t="s">
        <v>656</v>
      </c>
      <c r="D7" s="72" t="s">
        <v>652</v>
      </c>
      <c r="E7" s="72"/>
      <c r="F7" s="72"/>
      <c r="G7" s="61"/>
      <c r="H7" s="61" t="s">
        <v>657</v>
      </c>
      <c r="I7" s="176"/>
      <c r="P7" s="69"/>
      <c r="Q7" s="69"/>
      <c r="R7" s="69"/>
    </row>
    <row r="8" spans="1:18" s="68" customFormat="1" ht="13.9">
      <c r="A8" s="61">
        <v>3</v>
      </c>
      <c r="B8" s="72" t="s">
        <v>658</v>
      </c>
      <c r="C8" s="72" t="s">
        <v>658</v>
      </c>
      <c r="D8" s="72" t="s">
        <v>652</v>
      </c>
      <c r="E8" s="72"/>
      <c r="F8" s="72"/>
      <c r="G8" s="61"/>
      <c r="H8" s="61" t="s">
        <v>657</v>
      </c>
      <c r="I8" s="176"/>
      <c r="P8" s="69"/>
      <c r="Q8" s="69"/>
      <c r="R8" s="69"/>
    </row>
    <row r="9" spans="1:18" s="68" customFormat="1" ht="41.45">
      <c r="A9" s="61">
        <v>4</v>
      </c>
      <c r="B9" s="72" t="s">
        <v>659</v>
      </c>
      <c r="C9" s="72" t="s">
        <v>659</v>
      </c>
      <c r="D9" s="72" t="s">
        <v>660</v>
      </c>
      <c r="E9" s="72"/>
      <c r="F9" s="72"/>
      <c r="G9" s="61"/>
      <c r="H9" s="61" t="s">
        <v>661</v>
      </c>
      <c r="I9" s="176"/>
      <c r="P9" s="69"/>
      <c r="Q9" s="69"/>
      <c r="R9" s="69"/>
    </row>
    <row r="10" spans="1:18" s="68" customFormat="1" ht="27.6">
      <c r="A10" s="61">
        <v>5</v>
      </c>
      <c r="B10" s="72" t="s">
        <v>662</v>
      </c>
      <c r="C10" s="72" t="s">
        <v>662</v>
      </c>
      <c r="D10" s="72" t="s">
        <v>660</v>
      </c>
      <c r="E10" s="72"/>
      <c r="F10" s="72"/>
      <c r="G10" s="61"/>
      <c r="H10" s="61" t="s">
        <v>663</v>
      </c>
      <c r="I10" s="176"/>
      <c r="P10" s="69"/>
      <c r="Q10" s="69"/>
      <c r="R10" s="69"/>
    </row>
    <row r="11" spans="1:18" s="68" customFormat="1" ht="13.9">
      <c r="A11" s="61">
        <v>6</v>
      </c>
      <c r="B11" s="72" t="s">
        <v>664</v>
      </c>
      <c r="C11" s="72" t="s">
        <v>664</v>
      </c>
      <c r="D11" s="72" t="s">
        <v>665</v>
      </c>
      <c r="E11" s="72"/>
      <c r="F11" s="72"/>
      <c r="G11" s="61"/>
      <c r="H11" s="61" t="s">
        <v>653</v>
      </c>
      <c r="I11" s="176"/>
      <c r="P11" s="69"/>
      <c r="Q11" s="69"/>
      <c r="R11" s="69"/>
    </row>
    <row r="12" spans="1:18" s="68" customFormat="1" ht="27.6">
      <c r="A12" s="61">
        <v>7</v>
      </c>
      <c r="B12" s="72" t="s">
        <v>666</v>
      </c>
      <c r="C12" s="72" t="s">
        <v>666</v>
      </c>
      <c r="D12" s="72" t="s">
        <v>665</v>
      </c>
      <c r="E12" s="72"/>
      <c r="F12" s="72"/>
      <c r="G12" s="61"/>
      <c r="H12" s="61" t="s">
        <v>657</v>
      </c>
      <c r="I12" s="176"/>
      <c r="P12" s="69"/>
      <c r="Q12" s="69"/>
      <c r="R12" s="69"/>
    </row>
    <row r="13" spans="1:18" s="68" customFormat="1" ht="41.45">
      <c r="A13" s="61">
        <v>9</v>
      </c>
      <c r="B13" s="72" t="s">
        <v>667</v>
      </c>
      <c r="C13" s="72" t="s">
        <v>667</v>
      </c>
      <c r="D13" s="72" t="s">
        <v>652</v>
      </c>
      <c r="E13" s="72"/>
      <c r="F13" s="72"/>
      <c r="G13" s="61"/>
      <c r="H13" s="61" t="s">
        <v>657</v>
      </c>
      <c r="I13" s="176"/>
      <c r="P13" s="69"/>
      <c r="Q13" s="69"/>
      <c r="R13" s="69"/>
    </row>
    <row r="14" spans="1:18" s="68" customFormat="1" ht="41.45">
      <c r="A14" s="61">
        <v>10</v>
      </c>
      <c r="B14" s="72" t="s">
        <v>668</v>
      </c>
      <c r="C14" s="72" t="s">
        <v>668</v>
      </c>
      <c r="D14" s="72" t="s">
        <v>652</v>
      </c>
      <c r="E14" s="72"/>
      <c r="F14" s="72"/>
      <c r="G14" s="61"/>
      <c r="H14" s="61" t="s">
        <v>661</v>
      </c>
      <c r="I14" s="176"/>
      <c r="P14" s="69"/>
      <c r="Q14" s="69"/>
      <c r="R14" s="69"/>
    </row>
    <row r="15" spans="1:18" s="68" customFormat="1" ht="55.15">
      <c r="A15" s="61">
        <v>11</v>
      </c>
      <c r="B15" s="72" t="s">
        <v>669</v>
      </c>
      <c r="C15" s="72" t="s">
        <v>669</v>
      </c>
      <c r="D15" s="72" t="s">
        <v>665</v>
      </c>
      <c r="E15" s="72"/>
      <c r="F15" s="72"/>
      <c r="G15" s="61"/>
      <c r="H15" s="61" t="s">
        <v>663</v>
      </c>
      <c r="I15" s="176"/>
      <c r="P15" s="69"/>
      <c r="Q15" s="69"/>
      <c r="R15" s="69"/>
    </row>
    <row r="16" spans="1:18" s="68" customFormat="1" ht="27.6">
      <c r="A16" s="61">
        <v>12</v>
      </c>
      <c r="B16" s="72" t="s">
        <v>670</v>
      </c>
      <c r="C16" s="72" t="s">
        <v>670</v>
      </c>
      <c r="D16" s="72" t="s">
        <v>665</v>
      </c>
      <c r="E16" s="72"/>
      <c r="F16" s="72"/>
      <c r="G16" s="61"/>
      <c r="H16" s="61" t="s">
        <v>657</v>
      </c>
      <c r="I16" s="176"/>
      <c r="J16" s="69"/>
      <c r="K16" s="69"/>
      <c r="L16" s="69"/>
      <c r="M16" s="69"/>
      <c r="N16" s="69"/>
      <c r="O16" s="69"/>
      <c r="P16" s="69"/>
      <c r="Q16" s="69"/>
      <c r="R16" s="69"/>
    </row>
    <row r="17" spans="1:18" s="68" customFormat="1" ht="41.45">
      <c r="A17" s="61">
        <v>13</v>
      </c>
      <c r="B17" s="72" t="s">
        <v>671</v>
      </c>
      <c r="C17" s="72" t="s">
        <v>671</v>
      </c>
      <c r="D17" s="72" t="s">
        <v>652</v>
      </c>
      <c r="E17" s="72"/>
      <c r="F17" s="72"/>
      <c r="G17" s="61"/>
      <c r="H17" s="61" t="s">
        <v>663</v>
      </c>
      <c r="I17" s="176"/>
      <c r="J17" s="69"/>
      <c r="K17" s="69"/>
      <c r="L17" s="69"/>
      <c r="M17" s="69"/>
      <c r="N17" s="69"/>
      <c r="O17" s="69"/>
      <c r="P17" s="69"/>
      <c r="Q17" s="69"/>
      <c r="R17" s="69"/>
    </row>
    <row r="18" spans="1:18" s="68" customFormat="1" ht="41.45">
      <c r="A18" s="61">
        <v>14</v>
      </c>
      <c r="B18" s="72" t="s">
        <v>672</v>
      </c>
      <c r="C18" s="72" t="s">
        <v>672</v>
      </c>
      <c r="D18" s="72" t="s">
        <v>665</v>
      </c>
      <c r="E18" s="72"/>
      <c r="F18" s="72"/>
      <c r="G18" s="61"/>
      <c r="H18" s="61" t="s">
        <v>663</v>
      </c>
      <c r="I18" s="176"/>
      <c r="J18" s="69"/>
      <c r="K18" s="69"/>
      <c r="L18" s="69"/>
      <c r="M18" s="69"/>
      <c r="N18" s="69"/>
      <c r="O18" s="69"/>
      <c r="P18" s="69"/>
      <c r="Q18" s="69"/>
      <c r="R18" s="69"/>
    </row>
    <row r="19" spans="1:18" s="68" customFormat="1" ht="41.45">
      <c r="A19" s="61">
        <v>15</v>
      </c>
      <c r="B19" s="72" t="s">
        <v>673</v>
      </c>
      <c r="C19" s="72" t="s">
        <v>673</v>
      </c>
      <c r="D19" s="72" t="s">
        <v>665</v>
      </c>
      <c r="E19" s="72"/>
      <c r="F19" s="72"/>
      <c r="G19" s="61"/>
      <c r="H19" s="61" t="s">
        <v>657</v>
      </c>
      <c r="I19" s="176"/>
      <c r="J19" s="69"/>
      <c r="K19" s="69"/>
      <c r="L19" s="69"/>
      <c r="M19" s="69"/>
      <c r="N19" s="69"/>
      <c r="O19" s="69"/>
      <c r="P19" s="69"/>
      <c r="Q19" s="69"/>
      <c r="R19" s="69"/>
    </row>
    <row r="20" spans="1:18" s="68" customFormat="1" ht="27.6">
      <c r="A20" s="61">
        <v>16</v>
      </c>
      <c r="B20" s="72" t="s">
        <v>674</v>
      </c>
      <c r="C20" s="72" t="s">
        <v>675</v>
      </c>
      <c r="D20" s="72" t="s">
        <v>665</v>
      </c>
      <c r="E20" s="72"/>
      <c r="F20" s="72"/>
      <c r="G20" s="61"/>
      <c r="H20" s="61" t="s">
        <v>657</v>
      </c>
      <c r="I20" s="176"/>
      <c r="J20" s="69"/>
      <c r="K20" s="69"/>
      <c r="L20" s="69"/>
      <c r="M20" s="69"/>
      <c r="N20" s="69"/>
      <c r="O20" s="69"/>
      <c r="P20" s="69"/>
      <c r="Q20" s="69"/>
      <c r="R20" s="69"/>
    </row>
    <row r="21" spans="1:18" s="68" customFormat="1" ht="36.75" customHeight="1">
      <c r="A21" s="61">
        <v>17</v>
      </c>
      <c r="B21" s="72" t="s">
        <v>676</v>
      </c>
      <c r="C21" s="72" t="s">
        <v>676</v>
      </c>
      <c r="D21" s="72" t="s">
        <v>677</v>
      </c>
      <c r="E21" s="72"/>
      <c r="F21" s="72"/>
      <c r="G21" s="61"/>
      <c r="H21" s="61" t="s">
        <v>678</v>
      </c>
      <c r="I21" s="177"/>
      <c r="J21" s="69"/>
      <c r="K21" s="69"/>
      <c r="L21" s="69"/>
      <c r="M21" s="69"/>
      <c r="N21" s="69"/>
      <c r="O21" s="69"/>
      <c r="P21" s="69"/>
      <c r="Q21" s="69"/>
      <c r="R21" s="69"/>
    </row>
    <row r="22" spans="1:18" s="68" customFormat="1" ht="13.9">
      <c r="A22" s="61">
        <v>18</v>
      </c>
      <c r="B22" s="72"/>
      <c r="C22" s="72"/>
      <c r="D22" s="72"/>
      <c r="E22" s="72"/>
      <c r="F22" s="72"/>
      <c r="G22" s="61"/>
      <c r="H22" s="61"/>
      <c r="I22" s="72"/>
      <c r="J22" s="69"/>
      <c r="K22" s="69"/>
      <c r="L22" s="69"/>
      <c r="M22" s="69"/>
      <c r="N22" s="69"/>
      <c r="O22" s="69"/>
      <c r="P22" s="69"/>
      <c r="Q22" s="69"/>
      <c r="R22" s="69"/>
    </row>
    <row r="23" spans="1:18" s="68" customFormat="1" ht="13.9">
      <c r="A23" s="61">
        <v>19</v>
      </c>
      <c r="B23" s="72"/>
      <c r="C23" s="72"/>
      <c r="D23" s="72"/>
      <c r="E23" s="72"/>
      <c r="F23" s="72"/>
      <c r="G23" s="61"/>
      <c r="H23" s="61"/>
      <c r="I23" s="72"/>
      <c r="J23" s="69"/>
      <c r="K23" s="69"/>
      <c r="L23" s="69"/>
      <c r="M23" s="69"/>
      <c r="N23" s="69"/>
      <c r="O23" s="69"/>
      <c r="P23" s="69"/>
      <c r="Q23" s="69"/>
      <c r="R23" s="69"/>
    </row>
    <row r="24" spans="1:18" s="68" customFormat="1" ht="13.9">
      <c r="A24" s="61">
        <v>20</v>
      </c>
      <c r="B24" s="60"/>
      <c r="C24" s="60"/>
      <c r="D24" s="60"/>
      <c r="E24" s="60"/>
      <c r="F24" s="60"/>
      <c r="G24" s="67"/>
      <c r="H24" s="67"/>
      <c r="I24" s="60"/>
      <c r="J24" s="69"/>
      <c r="K24" s="69"/>
      <c r="L24" s="69"/>
      <c r="M24" s="69"/>
      <c r="N24" s="69"/>
      <c r="O24" s="69"/>
      <c r="P24" s="69"/>
      <c r="Q24" s="69"/>
      <c r="R24" s="69"/>
    </row>
    <row r="25" spans="1:18" s="68" customFormat="1" ht="13.9">
      <c r="A25" s="61">
        <v>21</v>
      </c>
      <c r="B25" s="60"/>
      <c r="C25" s="60"/>
      <c r="D25" s="60"/>
      <c r="E25" s="60"/>
      <c r="F25" s="60"/>
      <c r="G25" s="67"/>
      <c r="H25" s="67"/>
      <c r="I25" s="60"/>
      <c r="J25" s="69"/>
      <c r="K25" s="69"/>
      <c r="L25" s="69"/>
      <c r="M25" s="69"/>
      <c r="N25" s="69"/>
      <c r="O25" s="69"/>
      <c r="P25" s="69"/>
      <c r="Q25" s="69"/>
      <c r="R25" s="69"/>
    </row>
    <row r="26" spans="1:18" s="68" customFormat="1" ht="13.9">
      <c r="A26" s="61">
        <v>22</v>
      </c>
      <c r="B26" s="60"/>
      <c r="C26" s="60"/>
      <c r="D26" s="60"/>
      <c r="E26" s="60"/>
      <c r="F26" s="60"/>
      <c r="G26" s="67"/>
      <c r="H26" s="67"/>
      <c r="I26" s="60"/>
      <c r="J26" s="69"/>
      <c r="K26" s="69"/>
      <c r="L26" s="69"/>
      <c r="M26" s="69"/>
      <c r="N26" s="69"/>
      <c r="O26" s="69"/>
      <c r="P26" s="69"/>
      <c r="Q26" s="69"/>
      <c r="R26" s="69"/>
    </row>
    <row r="27" spans="1:18" s="68" customFormat="1" ht="13.9">
      <c r="A27" s="61">
        <v>23</v>
      </c>
      <c r="B27" s="60"/>
      <c r="C27" s="60"/>
      <c r="D27" s="60"/>
      <c r="E27" s="60"/>
      <c r="F27" s="60"/>
      <c r="G27" s="67"/>
      <c r="H27" s="67"/>
      <c r="I27" s="60"/>
      <c r="J27" s="69"/>
      <c r="K27" s="69"/>
      <c r="L27" s="69"/>
      <c r="M27" s="69"/>
      <c r="N27" s="69"/>
      <c r="O27" s="69"/>
      <c r="P27" s="69"/>
      <c r="Q27" s="69"/>
      <c r="R27" s="69"/>
    </row>
    <row r="28" spans="1:18" s="68" customFormat="1" ht="13.9">
      <c r="A28" s="61">
        <v>24</v>
      </c>
      <c r="B28" s="60"/>
      <c r="C28" s="60"/>
      <c r="D28" s="60"/>
      <c r="E28" s="60"/>
      <c r="F28" s="60"/>
      <c r="G28" s="67"/>
      <c r="H28" s="67"/>
      <c r="I28" s="60"/>
      <c r="J28" s="69"/>
      <c r="K28" s="69"/>
      <c r="L28" s="69"/>
      <c r="M28" s="69"/>
      <c r="N28" s="69"/>
      <c r="O28" s="69"/>
      <c r="P28" s="69"/>
      <c r="Q28" s="69"/>
      <c r="R28" s="69"/>
    </row>
    <row r="29" spans="1:18" s="68" customFormat="1" ht="13.9">
      <c r="A29" s="61">
        <v>25</v>
      </c>
      <c r="B29" s="60"/>
      <c r="C29" s="60"/>
      <c r="D29" s="60"/>
      <c r="E29" s="60"/>
      <c r="F29" s="60"/>
      <c r="G29" s="67"/>
      <c r="H29" s="67"/>
      <c r="I29" s="60"/>
      <c r="J29" s="69"/>
      <c r="K29" s="69"/>
      <c r="L29" s="69"/>
      <c r="M29" s="69"/>
      <c r="N29" s="69"/>
      <c r="O29" s="69"/>
      <c r="P29" s="69"/>
      <c r="Q29" s="69"/>
      <c r="R29" s="69"/>
    </row>
    <row r="30" spans="1:18" s="68" customFormat="1" ht="13.9">
      <c r="A30" s="61">
        <v>26</v>
      </c>
      <c r="B30" s="60"/>
      <c r="C30" s="60"/>
      <c r="D30" s="60"/>
      <c r="E30" s="60"/>
      <c r="F30" s="60"/>
      <c r="G30" s="67"/>
      <c r="H30" s="67"/>
      <c r="I30" s="60"/>
      <c r="J30" s="69"/>
      <c r="K30" s="69"/>
      <c r="L30" s="69"/>
      <c r="M30" s="69"/>
      <c r="N30" s="69"/>
      <c r="O30" s="69"/>
      <c r="P30" s="69"/>
      <c r="Q30" s="69"/>
      <c r="R30" s="69"/>
    </row>
    <row r="31" spans="1:18" s="68" customFormat="1" ht="13.9">
      <c r="A31" s="61">
        <v>27</v>
      </c>
      <c r="B31" s="60"/>
      <c r="C31" s="60"/>
      <c r="D31" s="60"/>
      <c r="E31" s="60"/>
      <c r="F31" s="60"/>
      <c r="G31" s="67"/>
      <c r="H31" s="67"/>
      <c r="I31" s="60"/>
      <c r="J31" s="69"/>
      <c r="K31" s="69"/>
      <c r="L31" s="69"/>
      <c r="M31" s="69"/>
      <c r="N31" s="69"/>
      <c r="O31" s="69"/>
      <c r="P31" s="69"/>
      <c r="Q31" s="69"/>
      <c r="R31" s="69"/>
    </row>
    <row r="32" spans="1:18" s="68" customFormat="1" ht="13.9">
      <c r="A32" s="61">
        <v>28</v>
      </c>
      <c r="B32" s="60"/>
      <c r="C32" s="60"/>
      <c r="D32" s="60"/>
      <c r="E32" s="60"/>
      <c r="F32" s="60"/>
      <c r="G32" s="67"/>
      <c r="H32" s="67"/>
      <c r="I32" s="60"/>
      <c r="J32" s="69"/>
      <c r="K32" s="69"/>
      <c r="L32" s="69"/>
      <c r="M32" s="69"/>
      <c r="N32" s="69"/>
      <c r="O32" s="69"/>
      <c r="P32" s="69"/>
      <c r="Q32" s="69"/>
      <c r="R32" s="69"/>
    </row>
    <row r="33" spans="1:18" s="68" customFormat="1" ht="13.9">
      <c r="A33" s="61">
        <v>29</v>
      </c>
      <c r="B33" s="60"/>
      <c r="C33" s="60"/>
      <c r="D33" s="60"/>
      <c r="E33" s="60"/>
      <c r="F33" s="60"/>
      <c r="G33" s="67"/>
      <c r="H33" s="67"/>
      <c r="I33" s="60"/>
      <c r="J33" s="69"/>
      <c r="K33" s="69"/>
      <c r="L33" s="69"/>
      <c r="M33" s="69"/>
      <c r="N33" s="69"/>
      <c r="O33" s="69"/>
      <c r="P33" s="69"/>
      <c r="Q33" s="69"/>
      <c r="R33" s="69"/>
    </row>
    <row r="34" spans="1:18">
      <c r="A34" s="61">
        <v>30</v>
      </c>
      <c r="B34" s="60"/>
      <c r="C34" s="60"/>
      <c r="D34" s="60"/>
      <c r="E34" s="60"/>
      <c r="F34" s="60"/>
      <c r="G34" s="67"/>
      <c r="H34" s="67"/>
      <c r="I34" s="60"/>
    </row>
    <row r="35" spans="1:18">
      <c r="A35" s="61">
        <v>31</v>
      </c>
      <c r="B35" s="60"/>
      <c r="C35" s="60"/>
      <c r="D35" s="60"/>
      <c r="E35" s="60"/>
      <c r="F35" s="60"/>
      <c r="G35" s="67"/>
      <c r="H35" s="67"/>
      <c r="I35" s="60"/>
    </row>
    <row r="36" spans="1:18">
      <c r="A36" s="61">
        <v>32</v>
      </c>
      <c r="B36" s="60"/>
      <c r="C36" s="60"/>
      <c r="D36" s="60"/>
      <c r="E36" s="60"/>
      <c r="F36" s="60"/>
      <c r="G36" s="67"/>
      <c r="H36" s="67"/>
      <c r="I36" s="60"/>
    </row>
    <row r="37" spans="1:18">
      <c r="A37" s="61">
        <v>33</v>
      </c>
      <c r="B37" s="60"/>
      <c r="C37" s="60"/>
      <c r="D37" s="60"/>
      <c r="E37" s="60"/>
      <c r="F37" s="60"/>
      <c r="G37" s="67"/>
      <c r="H37" s="67"/>
      <c r="I37" s="60"/>
    </row>
    <row r="38" spans="1:18">
      <c r="A38" s="61">
        <v>34</v>
      </c>
      <c r="B38" s="60"/>
      <c r="C38" s="60"/>
      <c r="D38" s="60"/>
      <c r="E38" s="60"/>
      <c r="F38" s="60"/>
      <c r="G38" s="67"/>
      <c r="H38" s="67"/>
      <c r="I38" s="60"/>
    </row>
    <row r="39" spans="1:18">
      <c r="A39" s="61">
        <v>35</v>
      </c>
      <c r="B39" s="60"/>
      <c r="C39" s="60"/>
      <c r="D39" s="60"/>
      <c r="E39" s="60"/>
      <c r="F39" s="60"/>
      <c r="G39" s="67"/>
      <c r="H39" s="67"/>
      <c r="I39" s="60"/>
    </row>
    <row r="40" spans="1:18">
      <c r="A40" s="61">
        <v>36</v>
      </c>
      <c r="B40" s="60"/>
      <c r="C40" s="60"/>
      <c r="D40" s="60"/>
      <c r="E40" s="60"/>
      <c r="F40" s="60"/>
      <c r="G40" s="67"/>
      <c r="H40" s="67"/>
      <c r="I40" s="60"/>
    </row>
    <row r="41" spans="1:18">
      <c r="A41" s="61">
        <v>37</v>
      </c>
      <c r="B41" s="60"/>
      <c r="C41" s="60"/>
      <c r="D41" s="60"/>
      <c r="E41" s="60"/>
      <c r="F41" s="60"/>
      <c r="G41" s="67"/>
      <c r="H41" s="67"/>
      <c r="I41" s="60"/>
    </row>
    <row r="42" spans="1:18">
      <c r="A42" s="61">
        <v>38</v>
      </c>
      <c r="B42" s="60"/>
      <c r="C42" s="60"/>
      <c r="D42" s="60"/>
      <c r="E42" s="60"/>
      <c r="F42" s="60"/>
      <c r="G42" s="67"/>
      <c r="H42" s="67"/>
      <c r="I42" s="60"/>
    </row>
    <row r="43" spans="1:18">
      <c r="A43" s="61">
        <v>39</v>
      </c>
      <c r="B43" s="60"/>
      <c r="C43" s="60"/>
      <c r="D43" s="60"/>
      <c r="E43" s="60"/>
      <c r="F43" s="60"/>
      <c r="G43" s="67"/>
      <c r="H43" s="67"/>
      <c r="I43" s="60"/>
    </row>
    <row r="44" spans="1:18">
      <c r="A44" s="61">
        <v>40</v>
      </c>
      <c r="B44" s="60"/>
      <c r="C44" s="60"/>
      <c r="D44" s="60"/>
      <c r="E44" s="60"/>
      <c r="F44" s="60"/>
      <c r="G44" s="67"/>
      <c r="H44" s="67"/>
      <c r="I44" s="60"/>
    </row>
    <row r="45" spans="1:18">
      <c r="A45" s="61">
        <v>41</v>
      </c>
      <c r="B45" s="60"/>
      <c r="C45" s="60"/>
      <c r="D45" s="60"/>
      <c r="E45" s="60"/>
      <c r="F45" s="60"/>
      <c r="G45" s="67"/>
      <c r="H45" s="67"/>
      <c r="I45" s="60"/>
    </row>
    <row r="46" spans="1:18">
      <c r="A46" s="61">
        <v>42</v>
      </c>
      <c r="B46" s="60"/>
      <c r="C46" s="60"/>
      <c r="D46" s="60"/>
      <c r="E46" s="60"/>
      <c r="F46" s="60"/>
      <c r="G46" s="67"/>
      <c r="H46" s="67"/>
      <c r="I46" s="60"/>
    </row>
    <row r="47" spans="1:18">
      <c r="A47" s="61">
        <v>43</v>
      </c>
      <c r="B47" s="60"/>
      <c r="C47" s="60"/>
      <c r="D47" s="60"/>
      <c r="E47" s="60"/>
      <c r="F47" s="60"/>
      <c r="G47" s="67"/>
      <c r="H47" s="67"/>
      <c r="I47" s="60"/>
    </row>
    <row r="48" spans="1:18">
      <c r="A48" s="61">
        <v>44</v>
      </c>
      <c r="B48" s="60"/>
      <c r="C48" s="60"/>
      <c r="D48" s="60"/>
      <c r="E48" s="60"/>
      <c r="F48" s="60"/>
      <c r="G48" s="67"/>
      <c r="H48" s="67"/>
      <c r="I48" s="60"/>
    </row>
    <row r="49" spans="1:18">
      <c r="A49" s="61">
        <v>45</v>
      </c>
      <c r="B49" s="60"/>
      <c r="C49" s="60"/>
      <c r="D49" s="60"/>
      <c r="E49" s="60"/>
      <c r="F49" s="60"/>
      <c r="G49" s="67"/>
      <c r="H49" s="67"/>
      <c r="I49" s="60"/>
      <c r="J49" s="71"/>
      <c r="K49" s="71"/>
      <c r="L49" s="71"/>
      <c r="M49" s="71"/>
      <c r="N49" s="71"/>
      <c r="O49" s="71"/>
      <c r="P49" s="71"/>
      <c r="Q49" s="71"/>
      <c r="R49" s="71"/>
    </row>
    <row r="50" spans="1:18">
      <c r="A50" s="61">
        <v>46</v>
      </c>
      <c r="B50" s="60"/>
      <c r="C50" s="60"/>
      <c r="D50" s="60"/>
      <c r="E50" s="60"/>
      <c r="F50" s="60"/>
      <c r="G50" s="67"/>
      <c r="H50" s="67"/>
      <c r="I50" s="60"/>
      <c r="J50" s="71"/>
      <c r="K50" s="71"/>
      <c r="L50" s="71"/>
      <c r="M50" s="71"/>
      <c r="N50" s="71"/>
      <c r="O50" s="71"/>
      <c r="P50" s="71"/>
      <c r="Q50" s="71"/>
      <c r="R50" s="71"/>
    </row>
    <row r="51" spans="1:18">
      <c r="A51" s="61">
        <v>47</v>
      </c>
      <c r="B51" s="60"/>
      <c r="C51" s="60"/>
      <c r="D51" s="60"/>
      <c r="E51" s="60"/>
      <c r="F51" s="60"/>
      <c r="G51" s="67"/>
      <c r="H51" s="67"/>
      <c r="I51" s="60"/>
      <c r="J51" s="71"/>
      <c r="K51" s="71"/>
      <c r="L51" s="71"/>
      <c r="M51" s="71"/>
      <c r="N51" s="71"/>
      <c r="O51" s="71"/>
      <c r="P51" s="71"/>
      <c r="Q51" s="71"/>
      <c r="R51" s="71"/>
    </row>
    <row r="52" spans="1:18">
      <c r="A52" s="61">
        <v>48</v>
      </c>
      <c r="B52" s="60"/>
      <c r="C52" s="60"/>
      <c r="D52" s="60"/>
      <c r="E52" s="60"/>
      <c r="F52" s="60"/>
      <c r="G52" s="67"/>
      <c r="H52" s="67"/>
      <c r="I52" s="60"/>
      <c r="J52" s="71"/>
      <c r="K52" s="71"/>
      <c r="L52" s="71"/>
      <c r="M52" s="71"/>
      <c r="N52" s="71"/>
      <c r="O52" s="71"/>
      <c r="P52" s="71"/>
      <c r="Q52" s="71"/>
      <c r="R52" s="71"/>
    </row>
    <row r="53" spans="1:18">
      <c r="A53" s="61">
        <v>49</v>
      </c>
      <c r="B53" s="60"/>
      <c r="C53" s="60"/>
      <c r="D53" s="60"/>
      <c r="E53" s="60"/>
      <c r="F53" s="60"/>
      <c r="G53" s="67"/>
      <c r="H53" s="67"/>
      <c r="I53" s="60"/>
      <c r="J53" s="71"/>
      <c r="K53" s="71"/>
      <c r="L53" s="71"/>
      <c r="M53" s="71"/>
      <c r="N53" s="71"/>
      <c r="O53" s="71"/>
      <c r="P53" s="71"/>
      <c r="Q53" s="71"/>
      <c r="R53" s="71"/>
    </row>
    <row r="54" spans="1:18">
      <c r="A54" s="61">
        <v>50</v>
      </c>
      <c r="B54" s="73"/>
      <c r="C54" s="73"/>
      <c r="D54" s="73"/>
      <c r="E54" s="73"/>
      <c r="F54" s="73"/>
      <c r="G54" s="62"/>
      <c r="H54" s="62"/>
      <c r="I54" s="73"/>
    </row>
  </sheetData>
  <mergeCells count="4">
    <mergeCell ref="A1:I1"/>
    <mergeCell ref="A2:I2"/>
    <mergeCell ref="A3:I3"/>
    <mergeCell ref="I5:I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4.45"/>
  <cols>
    <col min="1" max="1" width="17.85546875" style="5" bestFit="1" customWidth="1"/>
    <col min="2" max="2" width="61.85546875" style="26" customWidth="1"/>
    <col min="3" max="7" width="15.7109375" style="27" customWidth="1"/>
    <col min="8" max="11" width="9.140625" style="5" customWidth="1"/>
    <col min="12" max="12" width="7.28515625" style="5" customWidth="1"/>
    <col min="13" max="15" width="9.140625" style="5" customWidth="1"/>
    <col min="16" max="16384" width="11.42578125" style="5"/>
  </cols>
  <sheetData>
    <row r="1" spans="1:16" ht="23.45">
      <c r="A1" s="178" t="s">
        <v>679</v>
      </c>
      <c r="B1" s="179"/>
      <c r="C1" s="179"/>
      <c r="D1" s="179"/>
      <c r="E1" s="179"/>
      <c r="F1" s="179"/>
      <c r="G1" s="179"/>
      <c r="H1" s="180"/>
      <c r="I1" s="180"/>
      <c r="J1" s="180"/>
      <c r="K1" s="180"/>
      <c r="L1" s="180"/>
      <c r="M1" s="180"/>
      <c r="N1" s="180"/>
      <c r="O1" s="180"/>
    </row>
    <row r="2" spans="1:16" ht="28.5" customHeight="1">
      <c r="A2" s="53" t="s">
        <v>680</v>
      </c>
      <c r="B2" s="54" t="s">
        <v>681</v>
      </c>
      <c r="C2" s="55" t="s">
        <v>682</v>
      </c>
      <c r="D2" s="55" t="s">
        <v>683</v>
      </c>
      <c r="E2" s="55" t="s">
        <v>684</v>
      </c>
      <c r="F2" s="55" t="s">
        <v>685</v>
      </c>
      <c r="G2" s="57" t="s">
        <v>620</v>
      </c>
      <c r="H2" s="58" t="s">
        <v>686</v>
      </c>
      <c r="I2" s="58" t="s">
        <v>687</v>
      </c>
      <c r="J2" s="58" t="s">
        <v>688</v>
      </c>
      <c r="K2" s="58" t="s">
        <v>689</v>
      </c>
      <c r="L2" s="58" t="s">
        <v>68</v>
      </c>
      <c r="M2" s="58" t="s">
        <v>690</v>
      </c>
      <c r="N2" s="58" t="s">
        <v>88</v>
      </c>
      <c r="O2" s="58" t="s">
        <v>691</v>
      </c>
      <c r="P2" s="56"/>
    </row>
    <row r="3" spans="1:16" ht="21">
      <c r="A3" s="6" t="s">
        <v>692</v>
      </c>
      <c r="B3" s="7" t="s">
        <v>693</v>
      </c>
      <c r="C3" s="8">
        <v>197519.54851389679</v>
      </c>
      <c r="D3" s="8">
        <v>180340.36844209579</v>
      </c>
      <c r="E3" s="8">
        <v>188470.71342705091</v>
      </c>
      <c r="F3" s="8">
        <v>201518.35165268209</v>
      </c>
      <c r="G3" s="8">
        <v>767848.98203572561</v>
      </c>
      <c r="H3" s="59"/>
      <c r="I3" s="59"/>
      <c r="J3" s="59"/>
      <c r="K3" s="59"/>
      <c r="L3" s="59"/>
      <c r="M3" s="59"/>
      <c r="N3" s="59"/>
      <c r="O3" s="59"/>
    </row>
    <row r="4" spans="1:16" ht="18">
      <c r="A4" s="9" t="s">
        <v>694</v>
      </c>
      <c r="B4" s="10" t="s">
        <v>695</v>
      </c>
      <c r="C4" s="11">
        <v>66273.808204167392</v>
      </c>
      <c r="D4" s="11">
        <v>68395.170917052907</v>
      </c>
      <c r="E4" s="11">
        <v>72535.827863913102</v>
      </c>
      <c r="F4" s="11">
        <v>79164.610338598199</v>
      </c>
      <c r="G4" s="11">
        <v>286369.41732373158</v>
      </c>
      <c r="H4" s="59"/>
      <c r="I4" s="59"/>
      <c r="J4" s="59"/>
      <c r="K4" s="59"/>
      <c r="L4" s="59"/>
      <c r="M4" s="59"/>
      <c r="N4" s="59"/>
      <c r="O4" s="59"/>
    </row>
    <row r="5" spans="1:16" ht="15.6">
      <c r="A5" s="12" t="s">
        <v>696</v>
      </c>
      <c r="B5" s="13" t="s">
        <v>697</v>
      </c>
      <c r="C5" s="14">
        <v>3871.9681218846999</v>
      </c>
      <c r="D5" s="14">
        <v>1221.5262199505</v>
      </c>
      <c r="E5" s="14">
        <v>2266.5814271902</v>
      </c>
      <c r="F5" s="14">
        <v>3331.9242309747001</v>
      </c>
      <c r="G5" s="14">
        <v>10692.0000000001</v>
      </c>
      <c r="H5" s="59"/>
      <c r="I5" s="59"/>
      <c r="J5" s="59"/>
      <c r="K5" s="59"/>
      <c r="L5" s="59"/>
      <c r="M5" s="59"/>
      <c r="N5" s="59"/>
      <c r="O5" s="59"/>
    </row>
    <row r="6" spans="1:16">
      <c r="A6" s="15" t="s">
        <v>698</v>
      </c>
      <c r="B6" s="16" t="s">
        <v>699</v>
      </c>
      <c r="C6" s="17">
        <v>150</v>
      </c>
      <c r="D6" s="17">
        <v>201.16237604759999</v>
      </c>
      <c r="E6" s="17">
        <v>213.77209044510002</v>
      </c>
      <c r="F6" s="17">
        <v>227.06553350729999</v>
      </c>
      <c r="G6" s="17">
        <v>792</v>
      </c>
      <c r="H6" s="59"/>
      <c r="I6" s="59"/>
      <c r="J6" s="59"/>
      <c r="K6" s="59"/>
      <c r="L6" s="59"/>
      <c r="M6" s="59"/>
      <c r="N6" s="59"/>
      <c r="O6" s="59"/>
    </row>
    <row r="7" spans="1:16">
      <c r="A7" s="15" t="s">
        <v>700</v>
      </c>
      <c r="B7" s="16" t="s">
        <v>701</v>
      </c>
      <c r="C7" s="17">
        <v>260</v>
      </c>
      <c r="D7" s="17">
        <v>538.9396990683</v>
      </c>
      <c r="E7" s="17">
        <v>572.72273452579998</v>
      </c>
      <c r="F7" s="17">
        <v>1598.3375664058999</v>
      </c>
      <c r="G7" s="17">
        <v>2970</v>
      </c>
      <c r="H7" s="59"/>
      <c r="I7" s="59"/>
      <c r="J7" s="59"/>
      <c r="K7" s="59"/>
      <c r="L7" s="59"/>
      <c r="M7" s="59"/>
      <c r="N7" s="59"/>
      <c r="O7" s="59"/>
    </row>
    <row r="8" spans="1:16" ht="28.9">
      <c r="A8" s="15" t="s">
        <v>702</v>
      </c>
      <c r="B8" s="16" t="s">
        <v>703</v>
      </c>
      <c r="C8" s="17">
        <v>3461.9681218846999</v>
      </c>
      <c r="D8" s="17">
        <v>481.42414483459999</v>
      </c>
      <c r="E8" s="17">
        <v>1480.0866022192999</v>
      </c>
      <c r="F8" s="17">
        <v>1506.5211310615</v>
      </c>
      <c r="G8" s="17">
        <v>6930.0000000001</v>
      </c>
      <c r="H8" s="59"/>
      <c r="I8" s="59"/>
      <c r="J8" s="59"/>
      <c r="K8" s="59"/>
      <c r="L8" s="59"/>
      <c r="M8" s="59"/>
      <c r="N8" s="59"/>
      <c r="O8" s="59"/>
    </row>
    <row r="9" spans="1:16" ht="15.6">
      <c r="A9" s="12" t="s">
        <v>704</v>
      </c>
      <c r="B9" s="13" t="s">
        <v>705</v>
      </c>
      <c r="C9" s="14">
        <v>1797.5525319894</v>
      </c>
      <c r="D9" s="14">
        <v>1220.8061815350002</v>
      </c>
      <c r="E9" s="14">
        <v>1160.2617714947</v>
      </c>
      <c r="F9" s="14">
        <v>1156.7893163942999</v>
      </c>
      <c r="G9" s="14">
        <v>5335.4098014134006</v>
      </c>
      <c r="H9" s="59"/>
      <c r="I9" s="59"/>
      <c r="J9" s="59"/>
      <c r="K9" s="59"/>
      <c r="L9" s="59"/>
      <c r="M9" s="59"/>
      <c r="N9" s="59"/>
      <c r="O9" s="59"/>
    </row>
    <row r="10" spans="1:16">
      <c r="A10" s="15" t="s">
        <v>706</v>
      </c>
      <c r="B10" s="16" t="s">
        <v>707</v>
      </c>
      <c r="C10" s="17">
        <v>544.5</v>
      </c>
      <c r="D10" s="17">
        <v>272.25</v>
      </c>
      <c r="E10" s="17">
        <v>163.35</v>
      </c>
      <c r="F10" s="17">
        <v>108.9</v>
      </c>
      <c r="G10" s="17">
        <v>1089</v>
      </c>
      <c r="H10" s="59"/>
      <c r="I10" s="59"/>
      <c r="J10" s="59"/>
      <c r="K10" s="59"/>
      <c r="L10" s="59"/>
      <c r="M10" s="59"/>
      <c r="N10" s="59"/>
      <c r="O10" s="59"/>
    </row>
    <row r="11" spans="1:16" ht="28.9">
      <c r="A11" s="15" t="s">
        <v>708</v>
      </c>
      <c r="B11" s="16" t="s">
        <v>709</v>
      </c>
      <c r="C11" s="17">
        <v>1239.9868609893999</v>
      </c>
      <c r="D11" s="17">
        <v>177.14098014129999</v>
      </c>
      <c r="E11" s="17">
        <v>177.14098014129999</v>
      </c>
      <c r="F11" s="17">
        <v>177.14098014129999</v>
      </c>
      <c r="G11" s="17">
        <v>1771.4098014132996</v>
      </c>
      <c r="H11" s="59"/>
      <c r="I11" s="59"/>
      <c r="J11" s="59"/>
      <c r="K11" s="59"/>
      <c r="L11" s="59"/>
      <c r="M11" s="59"/>
      <c r="N11" s="59"/>
      <c r="O11" s="59"/>
    </row>
    <row r="12" spans="1:16">
      <c r="A12" s="15" t="s">
        <v>710</v>
      </c>
      <c r="B12" s="16" t="s">
        <v>711</v>
      </c>
      <c r="C12" s="17">
        <v>13.065671</v>
      </c>
      <c r="D12" s="17">
        <v>771.41520139370004</v>
      </c>
      <c r="E12" s="17">
        <v>819.7707913534</v>
      </c>
      <c r="F12" s="17">
        <v>870.74833625300005</v>
      </c>
      <c r="G12" s="17">
        <v>2475.0000000001</v>
      </c>
      <c r="H12" s="59"/>
      <c r="I12" s="59"/>
      <c r="J12" s="59"/>
      <c r="K12" s="59"/>
      <c r="L12" s="59"/>
      <c r="M12" s="59"/>
      <c r="N12" s="59"/>
      <c r="O12" s="59"/>
    </row>
    <row r="13" spans="1:16" ht="15.6">
      <c r="A13" s="12" t="s">
        <v>712</v>
      </c>
      <c r="B13" s="13" t="s">
        <v>713</v>
      </c>
      <c r="C13" s="14">
        <v>6491.2213471099003</v>
      </c>
      <c r="D13" s="14">
        <v>3824.7000360689999</v>
      </c>
      <c r="E13" s="14">
        <v>4341.1584483647002</v>
      </c>
      <c r="F13" s="14">
        <v>6572.3696684565002</v>
      </c>
      <c r="G13" s="14">
        <v>21229.449500000101</v>
      </c>
      <c r="H13" s="59"/>
      <c r="I13" s="59"/>
      <c r="J13" s="59"/>
      <c r="K13" s="59"/>
      <c r="L13" s="59"/>
      <c r="M13" s="59"/>
      <c r="N13" s="59"/>
      <c r="O13" s="59"/>
    </row>
    <row r="14" spans="1:16">
      <c r="A14" s="15" t="s">
        <v>714</v>
      </c>
      <c r="B14" s="16" t="s">
        <v>715</v>
      </c>
      <c r="C14" s="17">
        <v>250</v>
      </c>
      <c r="D14" s="17">
        <v>231.8694054131</v>
      </c>
      <c r="E14" s="17">
        <v>246.40396717969998</v>
      </c>
      <c r="F14" s="17">
        <v>2241.7266274071999</v>
      </c>
      <c r="G14" s="17">
        <v>2970</v>
      </c>
      <c r="H14" s="59"/>
      <c r="I14" s="59"/>
      <c r="J14" s="59"/>
      <c r="K14" s="59"/>
      <c r="L14" s="59"/>
      <c r="M14" s="59"/>
      <c r="N14" s="59"/>
      <c r="O14" s="59"/>
    </row>
    <row r="15" spans="1:16">
      <c r="A15" s="15" t="s">
        <v>716</v>
      </c>
      <c r="B15" s="16" t="s">
        <v>717</v>
      </c>
      <c r="C15" s="17">
        <v>989.13374910990001</v>
      </c>
      <c r="D15" s="17">
        <v>137.549755667</v>
      </c>
      <c r="E15" s="17">
        <v>422.88188634839997</v>
      </c>
      <c r="F15" s="17">
        <v>430.43460887470002</v>
      </c>
      <c r="G15" s="17">
        <v>1980</v>
      </c>
      <c r="H15" s="59"/>
      <c r="I15" s="59"/>
      <c r="J15" s="59"/>
      <c r="K15" s="59"/>
      <c r="L15" s="59" t="s">
        <v>427</v>
      </c>
      <c r="M15" s="59"/>
      <c r="N15" s="59"/>
      <c r="O15" s="59"/>
    </row>
    <row r="16" spans="1:16">
      <c r="A16" s="15" t="s">
        <v>718</v>
      </c>
      <c r="B16" s="16" t="s">
        <v>719</v>
      </c>
      <c r="C16" s="17">
        <v>5252.0875980000001</v>
      </c>
      <c r="D16" s="17">
        <v>3455.2808749889</v>
      </c>
      <c r="E16" s="17">
        <v>3671.8725948366</v>
      </c>
      <c r="F16" s="17">
        <v>3900.2084321746001</v>
      </c>
      <c r="G16" s="17">
        <v>16279.449500000101</v>
      </c>
      <c r="H16" s="59"/>
      <c r="I16" s="59"/>
      <c r="J16" s="59"/>
      <c r="K16" s="59"/>
      <c r="L16" s="59"/>
      <c r="M16" s="59"/>
      <c r="N16" s="59"/>
      <c r="O16" s="59"/>
    </row>
    <row r="17" spans="1:15" ht="15.6">
      <c r="A17" s="12" t="s">
        <v>720</v>
      </c>
      <c r="B17" s="13" t="s">
        <v>721</v>
      </c>
      <c r="C17" s="14">
        <v>3459.1456234461002</v>
      </c>
      <c r="D17" s="14">
        <v>2404.9190393650997</v>
      </c>
      <c r="E17" s="14">
        <v>3044.3049672362999</v>
      </c>
      <c r="F17" s="14">
        <v>3196.2314378778001</v>
      </c>
      <c r="G17" s="14">
        <v>12104.601067925301</v>
      </c>
      <c r="H17" s="59"/>
      <c r="I17" s="59"/>
      <c r="J17" s="59"/>
      <c r="K17" s="59"/>
      <c r="L17" s="59"/>
      <c r="M17" s="59"/>
      <c r="N17" s="59"/>
      <c r="O17" s="59"/>
    </row>
    <row r="18" spans="1:15">
      <c r="A18" s="15" t="s">
        <v>722</v>
      </c>
      <c r="B18" s="16" t="s">
        <v>723</v>
      </c>
      <c r="C18" s="17">
        <v>1671.1887642234999</v>
      </c>
      <c r="D18" s="17">
        <v>342.49203975410001</v>
      </c>
      <c r="E18" s="17">
        <v>787.8837598604</v>
      </c>
      <c r="F18" s="17">
        <v>807.39917445959998</v>
      </c>
      <c r="G18" s="17">
        <v>3608.9637382976002</v>
      </c>
      <c r="H18" s="59"/>
      <c r="I18" s="59"/>
      <c r="J18" s="59"/>
      <c r="K18" s="59"/>
      <c r="L18" s="59" t="s">
        <v>427</v>
      </c>
      <c r="M18" s="59" t="s">
        <v>427</v>
      </c>
      <c r="N18" s="59"/>
      <c r="O18" s="59"/>
    </row>
    <row r="19" spans="1:15">
      <c r="A19" s="15" t="s">
        <v>724</v>
      </c>
      <c r="B19" s="16" t="s">
        <v>725</v>
      </c>
      <c r="C19" s="17">
        <v>533.453076098</v>
      </c>
      <c r="D19" s="17">
        <v>582.36772468210006</v>
      </c>
      <c r="E19" s="17">
        <v>566.89218666250008</v>
      </c>
      <c r="F19" s="17">
        <v>602.14444522510007</v>
      </c>
      <c r="G19" s="17">
        <v>2284.8574326676999</v>
      </c>
      <c r="H19" s="59"/>
      <c r="I19" s="59"/>
      <c r="J19" s="59"/>
      <c r="K19" s="59"/>
      <c r="L19" s="59"/>
      <c r="M19" s="59"/>
      <c r="N19" s="59"/>
      <c r="O19" s="59"/>
    </row>
    <row r="20" spans="1:15">
      <c r="A20" s="15" t="s">
        <v>726</v>
      </c>
      <c r="B20" s="16" t="s">
        <v>727</v>
      </c>
      <c r="C20" s="17">
        <v>837.36909600000001</v>
      </c>
      <c r="D20" s="17">
        <v>1422.0521809986001</v>
      </c>
      <c r="E20" s="17">
        <v>1511.1924676321</v>
      </c>
      <c r="F20" s="17">
        <v>1605.1661523292998</v>
      </c>
      <c r="G20" s="17">
        <v>5375.7798969599999</v>
      </c>
      <c r="H20" s="59"/>
      <c r="I20" s="59"/>
      <c r="J20" s="59"/>
      <c r="K20" s="59"/>
      <c r="L20" s="59"/>
      <c r="M20" s="59"/>
      <c r="N20" s="59" t="s">
        <v>427</v>
      </c>
      <c r="O20" s="59"/>
    </row>
    <row r="21" spans="1:15">
      <c r="A21" s="15" t="s">
        <v>728</v>
      </c>
      <c r="B21" s="16" t="s">
        <v>729</v>
      </c>
      <c r="C21" s="17">
        <v>417.13468712460002</v>
      </c>
      <c r="D21" s="17">
        <v>58.007093930299995</v>
      </c>
      <c r="E21" s="17">
        <v>178.3365530813</v>
      </c>
      <c r="F21" s="17">
        <v>181.5216658638</v>
      </c>
      <c r="G21" s="17">
        <v>835</v>
      </c>
      <c r="H21" s="59"/>
      <c r="I21" s="59"/>
      <c r="J21" s="59"/>
      <c r="K21" s="59" t="s">
        <v>427</v>
      </c>
      <c r="L21" s="59"/>
      <c r="M21" s="59"/>
      <c r="N21" s="59"/>
      <c r="O21" s="59"/>
    </row>
    <row r="22" spans="1:15" ht="31.15">
      <c r="A22" s="12" t="s">
        <v>730</v>
      </c>
      <c r="B22" s="13" t="s">
        <v>731</v>
      </c>
      <c r="C22" s="14">
        <v>50653.9205797373</v>
      </c>
      <c r="D22" s="14">
        <v>59723.219440133304</v>
      </c>
      <c r="E22" s="14">
        <v>61723.5212496272</v>
      </c>
      <c r="F22" s="14">
        <v>64907.295684894896</v>
      </c>
      <c r="G22" s="14">
        <v>237007.95695439269</v>
      </c>
      <c r="H22" s="59"/>
      <c r="I22" s="59"/>
      <c r="J22" s="59"/>
      <c r="K22" s="59"/>
      <c r="L22" s="59"/>
      <c r="M22" s="59"/>
      <c r="N22" s="59"/>
      <c r="O22" s="59"/>
    </row>
    <row r="23" spans="1:15">
      <c r="A23" s="15" t="s">
        <v>732</v>
      </c>
      <c r="B23" s="16" t="s">
        <v>733</v>
      </c>
      <c r="C23" s="17">
        <v>410.21522585089997</v>
      </c>
      <c r="D23" s="17">
        <v>70.916856916599997</v>
      </c>
      <c r="E23" s="17">
        <v>184.62727175709998</v>
      </c>
      <c r="F23" s="17">
        <v>188.61064547539999</v>
      </c>
      <c r="G23" s="17">
        <v>854.37</v>
      </c>
      <c r="H23" s="59"/>
      <c r="I23" s="59"/>
      <c r="J23" s="59"/>
      <c r="K23" s="59"/>
      <c r="L23" s="59"/>
      <c r="M23" s="59"/>
      <c r="N23" s="59"/>
      <c r="O23" s="59"/>
    </row>
    <row r="24" spans="1:15">
      <c r="A24" s="15" t="s">
        <v>734</v>
      </c>
      <c r="B24" s="16" t="s">
        <v>735</v>
      </c>
      <c r="C24" s="17">
        <v>0</v>
      </c>
      <c r="D24" s="17">
        <v>0</v>
      </c>
      <c r="E24" s="17">
        <v>742.5</v>
      </c>
      <c r="F24" s="17">
        <v>742.5</v>
      </c>
      <c r="G24" s="17">
        <v>1485</v>
      </c>
      <c r="H24" s="59"/>
      <c r="I24" s="59"/>
      <c r="J24" s="59"/>
      <c r="K24" s="59"/>
      <c r="L24" s="59"/>
      <c r="M24" s="59"/>
      <c r="N24" s="59"/>
      <c r="O24" s="59"/>
    </row>
    <row r="25" spans="1:15" ht="28.9">
      <c r="A25" s="15" t="s">
        <v>736</v>
      </c>
      <c r="B25" s="16" t="s">
        <v>737</v>
      </c>
      <c r="C25" s="17">
        <v>3851.5374219999999</v>
      </c>
      <c r="D25" s="17">
        <v>1283.8458069999999</v>
      </c>
      <c r="E25" s="17">
        <v>1283.8458069999999</v>
      </c>
      <c r="F25" s="17">
        <v>1283.845808</v>
      </c>
      <c r="G25" s="17">
        <v>7703.0748439999998</v>
      </c>
      <c r="H25" s="59"/>
      <c r="I25" s="59"/>
      <c r="J25" s="59"/>
      <c r="K25" s="59"/>
      <c r="L25" s="59"/>
      <c r="M25" s="59"/>
      <c r="N25" s="59"/>
      <c r="O25" s="59"/>
    </row>
    <row r="26" spans="1:15">
      <c r="A26" s="15" t="s">
        <v>738</v>
      </c>
      <c r="B26" s="16" t="s">
        <v>739</v>
      </c>
      <c r="C26" s="17">
        <v>6474.4485489999997</v>
      </c>
      <c r="D26" s="17">
        <v>8176.7027011759001</v>
      </c>
      <c r="E26" s="17">
        <v>8689.2532476599008</v>
      </c>
      <c r="F26" s="17">
        <v>9229.5955021641003</v>
      </c>
      <c r="G26" s="17">
        <v>32569.999999999898</v>
      </c>
      <c r="H26" s="59"/>
      <c r="I26" s="59"/>
      <c r="J26" s="59"/>
      <c r="K26" s="59"/>
      <c r="L26" s="59"/>
      <c r="M26" s="59"/>
      <c r="N26" s="59"/>
      <c r="O26" s="59"/>
    </row>
    <row r="27" spans="1:15">
      <c r="A27" s="15" t="s">
        <v>740</v>
      </c>
      <c r="B27" s="16" t="s">
        <v>741</v>
      </c>
      <c r="C27" s="17">
        <v>1048.2187131332998</v>
      </c>
      <c r="D27" s="17">
        <v>145.76615953789999</v>
      </c>
      <c r="E27" s="17">
        <v>448.14233374839995</v>
      </c>
      <c r="F27" s="17">
        <v>456.14621097369997</v>
      </c>
      <c r="G27" s="17">
        <v>2098.2734173933</v>
      </c>
      <c r="H27" s="59"/>
      <c r="I27" s="59"/>
      <c r="J27" s="59"/>
      <c r="K27" s="59"/>
      <c r="L27" s="59"/>
      <c r="M27" s="59"/>
      <c r="N27" s="59"/>
      <c r="O27" s="59"/>
    </row>
    <row r="28" spans="1:15">
      <c r="A28" s="15" t="s">
        <v>742</v>
      </c>
      <c r="B28" s="16" t="s">
        <v>743</v>
      </c>
      <c r="C28" s="17">
        <v>21694.924183630999</v>
      </c>
      <c r="D28" s="17">
        <v>32132.4644905518</v>
      </c>
      <c r="E28" s="17">
        <v>32287.892432791399</v>
      </c>
      <c r="F28" s="17">
        <v>34295.7188930255</v>
      </c>
      <c r="G28" s="17">
        <v>120410.99999999971</v>
      </c>
      <c r="H28" s="59"/>
      <c r="I28" s="59"/>
      <c r="J28" s="59"/>
      <c r="K28" s="59"/>
      <c r="L28" s="59"/>
      <c r="M28" s="59"/>
      <c r="N28" s="59"/>
      <c r="O28" s="59"/>
    </row>
    <row r="29" spans="1:15">
      <c r="A29" s="15" t="s">
        <v>744</v>
      </c>
      <c r="B29" s="16" t="s">
        <v>745</v>
      </c>
      <c r="C29" s="17">
        <v>15252.260688144801</v>
      </c>
      <c r="D29" s="17">
        <v>16167.3717757633</v>
      </c>
      <c r="E29" s="17">
        <v>16305.652021825701</v>
      </c>
      <c r="F29" s="17">
        <v>16834.954207266099</v>
      </c>
      <c r="G29" s="17">
        <v>64560.238692999897</v>
      </c>
      <c r="H29" s="59"/>
      <c r="I29" s="59"/>
      <c r="J29" s="59"/>
      <c r="K29" s="59"/>
      <c r="L29" s="59"/>
      <c r="M29" s="59"/>
      <c r="N29" s="59"/>
      <c r="O29" s="59"/>
    </row>
    <row r="30" spans="1:15">
      <c r="A30" s="15" t="s">
        <v>746</v>
      </c>
      <c r="B30" s="16" t="s">
        <v>747</v>
      </c>
      <c r="C30" s="17">
        <v>1724.4890481553</v>
      </c>
      <c r="D30" s="17">
        <v>1718.6416980544</v>
      </c>
      <c r="E30" s="17">
        <v>1697.031757575</v>
      </c>
      <c r="F30" s="17">
        <v>1789.8374962152</v>
      </c>
      <c r="G30" s="17">
        <v>6929.9999999999009</v>
      </c>
      <c r="H30" s="59"/>
      <c r="I30" s="59"/>
      <c r="J30" s="59"/>
      <c r="K30" s="59"/>
      <c r="L30" s="59"/>
      <c r="M30" s="59"/>
      <c r="N30" s="59"/>
      <c r="O30" s="59"/>
    </row>
    <row r="31" spans="1:15" ht="28.9">
      <c r="A31" s="15" t="s">
        <v>748</v>
      </c>
      <c r="B31" s="16" t="s">
        <v>749</v>
      </c>
      <c r="C31" s="17">
        <v>197.82674982200001</v>
      </c>
      <c r="D31" s="17">
        <v>27.509951133400001</v>
      </c>
      <c r="E31" s="17">
        <v>84.576377269700004</v>
      </c>
      <c r="F31" s="17">
        <v>86.086921774900006</v>
      </c>
      <c r="G31" s="17">
        <v>396</v>
      </c>
      <c r="H31" s="59"/>
      <c r="I31" s="59"/>
      <c r="J31" s="59"/>
      <c r="K31" s="59"/>
      <c r="L31" s="59"/>
      <c r="M31" s="59"/>
      <c r="N31" s="59"/>
      <c r="O31" s="59"/>
    </row>
    <row r="32" spans="1:15" ht="18">
      <c r="A32" s="9" t="s">
        <v>750</v>
      </c>
      <c r="B32" s="10" t="s">
        <v>751</v>
      </c>
      <c r="C32" s="11">
        <v>26477.048812449299</v>
      </c>
      <c r="D32" s="11">
        <v>15241.2042417458</v>
      </c>
      <c r="E32" s="11">
        <v>18282.941955860697</v>
      </c>
      <c r="F32" s="11">
        <v>18352.192430574101</v>
      </c>
      <c r="G32" s="11">
        <v>78353.3874406299</v>
      </c>
      <c r="H32" s="59"/>
      <c r="I32" s="59"/>
      <c r="J32" s="59"/>
      <c r="K32" s="59"/>
      <c r="L32" s="59"/>
      <c r="M32" s="59"/>
      <c r="N32" s="59"/>
      <c r="O32" s="59"/>
    </row>
    <row r="33" spans="1:15" ht="31.15">
      <c r="A33" s="12" t="s">
        <v>752</v>
      </c>
      <c r="B33" s="13" t="s">
        <v>753</v>
      </c>
      <c r="C33" s="14">
        <v>20376.3255744493</v>
      </c>
      <c r="D33" s="14">
        <v>9051.7154217826992</v>
      </c>
      <c r="E33" s="14">
        <v>11538.9408052994</v>
      </c>
      <c r="F33" s="14">
        <v>11528.018004178601</v>
      </c>
      <c r="G33" s="14">
        <v>52494.999805709995</v>
      </c>
      <c r="H33" s="59"/>
      <c r="I33" s="59"/>
      <c r="J33" s="59"/>
      <c r="K33" s="59"/>
      <c r="L33" s="59"/>
      <c r="M33" s="59"/>
      <c r="N33" s="59"/>
      <c r="O33" s="59"/>
    </row>
    <row r="34" spans="1:15">
      <c r="A34" s="15" t="s">
        <v>754</v>
      </c>
      <c r="B34" s="16" t="s">
        <v>755</v>
      </c>
      <c r="C34" s="17">
        <v>536.50527299999999</v>
      </c>
      <c r="D34" s="17">
        <v>1072.7076848437</v>
      </c>
      <c r="E34" s="17">
        <v>1139.9495707454</v>
      </c>
      <c r="F34" s="17">
        <v>1210.8374714109002</v>
      </c>
      <c r="G34" s="17">
        <v>3960</v>
      </c>
      <c r="H34" s="59"/>
      <c r="I34" s="59"/>
      <c r="J34" s="59"/>
      <c r="K34" s="59"/>
      <c r="L34" s="59"/>
      <c r="M34" s="59"/>
      <c r="N34" s="59"/>
      <c r="O34" s="59"/>
    </row>
    <row r="35" spans="1:15" ht="28.9">
      <c r="A35" s="15" t="s">
        <v>756</v>
      </c>
      <c r="B35" s="16" t="s">
        <v>757</v>
      </c>
      <c r="C35" s="17">
        <v>1192.7626319999999</v>
      </c>
      <c r="D35" s="17">
        <v>1394.4241790072001</v>
      </c>
      <c r="E35" s="17">
        <v>1481.8326248196001</v>
      </c>
      <c r="F35" s="17">
        <v>1573.9805641731998</v>
      </c>
      <c r="G35" s="17">
        <v>5643</v>
      </c>
      <c r="H35" s="59"/>
      <c r="I35" s="59"/>
      <c r="J35" s="59"/>
      <c r="K35" s="59"/>
      <c r="L35" s="59"/>
      <c r="M35" s="59"/>
      <c r="N35" s="59"/>
      <c r="O35" s="59"/>
    </row>
    <row r="36" spans="1:15">
      <c r="A36" s="15" t="s">
        <v>758</v>
      </c>
      <c r="B36" s="16" t="s">
        <v>759</v>
      </c>
      <c r="C36" s="17">
        <v>3857.6216215286004</v>
      </c>
      <c r="D36" s="17">
        <v>536.44404710139997</v>
      </c>
      <c r="E36" s="17">
        <v>1649.2393567586</v>
      </c>
      <c r="F36" s="17">
        <v>1678.6949746113999</v>
      </c>
      <c r="G36" s="17">
        <v>7722.0000000000009</v>
      </c>
      <c r="H36" s="59"/>
      <c r="I36" s="59"/>
      <c r="J36" s="59"/>
      <c r="K36" s="59"/>
      <c r="L36" s="59"/>
      <c r="M36" s="59"/>
      <c r="N36" s="59"/>
      <c r="O36" s="59"/>
    </row>
    <row r="37" spans="1:15" ht="28.9">
      <c r="A37" s="15" t="s">
        <v>760</v>
      </c>
      <c r="B37" s="16" t="s">
        <v>761</v>
      </c>
      <c r="C37" s="17">
        <v>1636.9096360000001</v>
      </c>
      <c r="D37" s="17">
        <v>1038.1139091629</v>
      </c>
      <c r="E37" s="17">
        <v>1103.1873098843998</v>
      </c>
      <c r="F37" s="17">
        <v>1171.7891449528001</v>
      </c>
      <c r="G37" s="17">
        <v>4950.0000000001</v>
      </c>
      <c r="H37" s="59"/>
      <c r="I37" s="59"/>
      <c r="J37" s="59"/>
      <c r="K37" s="59"/>
      <c r="L37" s="59"/>
      <c r="M37" s="59"/>
      <c r="N37" s="59"/>
      <c r="O37" s="59"/>
    </row>
    <row r="38" spans="1:15">
      <c r="A38" s="15" t="s">
        <v>762</v>
      </c>
      <c r="B38" s="16" t="s">
        <v>763</v>
      </c>
      <c r="C38" s="17">
        <v>1316.841915</v>
      </c>
      <c r="D38" s="17">
        <v>517.99565165240006</v>
      </c>
      <c r="E38" s="17">
        <v>550.46582502590002</v>
      </c>
      <c r="F38" s="17">
        <v>584.69660832159991</v>
      </c>
      <c r="G38" s="17">
        <v>2969.9999999999</v>
      </c>
      <c r="H38" s="59"/>
      <c r="I38" s="59"/>
      <c r="J38" s="59"/>
      <c r="K38" s="59"/>
      <c r="L38" s="59"/>
      <c r="M38" s="59"/>
      <c r="N38" s="59"/>
      <c r="O38" s="59"/>
    </row>
    <row r="39" spans="1:15">
      <c r="A39" s="15" t="s">
        <v>764</v>
      </c>
      <c r="B39" s="16" t="s">
        <v>765</v>
      </c>
      <c r="C39" s="17">
        <v>2472.8343727747997</v>
      </c>
      <c r="D39" s="17">
        <v>343.87438916759999</v>
      </c>
      <c r="E39" s="17">
        <v>1057.2047158709001</v>
      </c>
      <c r="F39" s="17">
        <v>1076.0865221868</v>
      </c>
      <c r="G39" s="17">
        <v>4950.0000000001</v>
      </c>
      <c r="H39" s="59"/>
      <c r="I39" s="59"/>
      <c r="J39" s="59"/>
      <c r="K39" s="59"/>
      <c r="L39" s="59"/>
      <c r="M39" s="59"/>
      <c r="N39" s="59"/>
      <c r="O39" s="59"/>
    </row>
    <row r="40" spans="1:15">
      <c r="A40" s="15" t="s">
        <v>766</v>
      </c>
      <c r="B40" s="16" t="s">
        <v>767</v>
      </c>
      <c r="C40" s="17">
        <v>4216.3073991458996</v>
      </c>
      <c r="D40" s="17">
        <v>586.32318742680002</v>
      </c>
      <c r="E40" s="17">
        <v>1802.5873932416</v>
      </c>
      <c r="F40" s="17">
        <v>1834.7818258956002</v>
      </c>
      <c r="G40" s="17">
        <v>8439.9998057099001</v>
      </c>
      <c r="H40" s="59"/>
      <c r="I40" s="59"/>
      <c r="J40" s="59"/>
      <c r="K40" s="59"/>
      <c r="L40" s="59"/>
      <c r="M40" s="59" t="s">
        <v>427</v>
      </c>
      <c r="N40" s="59" t="s">
        <v>427</v>
      </c>
      <c r="O40" s="59"/>
    </row>
    <row r="41" spans="1:15">
      <c r="A41" s="15" t="s">
        <v>768</v>
      </c>
      <c r="B41" s="16" t="s">
        <v>769</v>
      </c>
      <c r="C41" s="17">
        <v>691.54272500000002</v>
      </c>
      <c r="D41" s="17">
        <v>1334.3323734207002</v>
      </c>
      <c r="E41" s="17">
        <v>1417.9740089530001</v>
      </c>
      <c r="F41" s="17">
        <v>1506.1508926263</v>
      </c>
      <c r="G41" s="17">
        <v>4950</v>
      </c>
      <c r="H41" s="59"/>
      <c r="I41" s="59"/>
      <c r="J41" s="59"/>
      <c r="K41" s="59"/>
      <c r="L41" s="59"/>
      <c r="M41" s="59"/>
      <c r="N41" s="59" t="s">
        <v>427</v>
      </c>
      <c r="O41" s="59"/>
    </row>
    <row r="42" spans="1:15">
      <c r="A42" s="15" t="s">
        <v>770</v>
      </c>
      <c r="B42" s="16" t="s">
        <v>771</v>
      </c>
      <c r="C42" s="17">
        <v>4455</v>
      </c>
      <c r="D42" s="17">
        <v>2227.5</v>
      </c>
      <c r="E42" s="17">
        <v>1336.5</v>
      </c>
      <c r="F42" s="17">
        <v>891</v>
      </c>
      <c r="G42" s="17">
        <v>8910</v>
      </c>
      <c r="H42" s="59"/>
      <c r="I42" s="59"/>
      <c r="J42" s="59"/>
      <c r="K42" s="59"/>
      <c r="L42" s="59"/>
      <c r="M42" s="59"/>
      <c r="N42" s="59"/>
      <c r="O42" s="59"/>
    </row>
    <row r="43" spans="1:15" ht="15.6">
      <c r="A43" s="12" t="s">
        <v>772</v>
      </c>
      <c r="B43" s="13" t="s">
        <v>773</v>
      </c>
      <c r="C43" s="14">
        <v>2545.3325639999998</v>
      </c>
      <c r="D43" s="14">
        <v>3390.2025069630999</v>
      </c>
      <c r="E43" s="14">
        <v>3602.7148375612996</v>
      </c>
      <c r="F43" s="14">
        <v>4762.8881134755002</v>
      </c>
      <c r="G43" s="14">
        <v>14301.138021999901</v>
      </c>
      <c r="H43" s="59"/>
      <c r="I43" s="59"/>
      <c r="J43" s="59"/>
      <c r="K43" s="59"/>
      <c r="L43" s="59"/>
      <c r="M43" s="59"/>
      <c r="N43" s="59"/>
      <c r="O43" s="59"/>
    </row>
    <row r="44" spans="1:15">
      <c r="A44" s="15" t="s">
        <v>774</v>
      </c>
      <c r="B44" s="16" t="s">
        <v>775</v>
      </c>
      <c r="C44" s="17">
        <v>2428.3942000000002</v>
      </c>
      <c r="D44" s="17">
        <v>2961.5381311418</v>
      </c>
      <c r="E44" s="17">
        <v>3147.1799531602996</v>
      </c>
      <c r="F44" s="17">
        <v>4279.0257376977997</v>
      </c>
      <c r="G44" s="17">
        <v>12816.138021999901</v>
      </c>
      <c r="H44" s="59"/>
      <c r="I44" s="59"/>
      <c r="J44" s="59"/>
      <c r="K44" s="59"/>
      <c r="L44" s="59"/>
      <c r="M44" s="59"/>
      <c r="N44" s="59"/>
      <c r="O44" s="59"/>
    </row>
    <row r="45" spans="1:15">
      <c r="A45" s="15" t="s">
        <v>776</v>
      </c>
      <c r="B45" s="16" t="s">
        <v>777</v>
      </c>
      <c r="C45" s="17">
        <v>116.93836400000001</v>
      </c>
      <c r="D45" s="17">
        <v>428.66437582130004</v>
      </c>
      <c r="E45" s="17">
        <v>455.534884401</v>
      </c>
      <c r="F45" s="17">
        <v>483.86237577769998</v>
      </c>
      <c r="G45" s="17">
        <v>1485</v>
      </c>
      <c r="H45" s="59"/>
      <c r="I45" s="59"/>
      <c r="J45" s="59"/>
      <c r="K45" s="59"/>
      <c r="L45" s="59"/>
      <c r="M45" s="59"/>
      <c r="N45" s="59" t="s">
        <v>427</v>
      </c>
      <c r="O45" s="59"/>
    </row>
    <row r="46" spans="1:15" ht="15.6">
      <c r="A46" s="12" t="s">
        <v>778</v>
      </c>
      <c r="B46" s="13" t="s">
        <v>779</v>
      </c>
      <c r="C46" s="14">
        <v>3555.3906740000002</v>
      </c>
      <c r="D46" s="14">
        <v>2799.2863130000001</v>
      </c>
      <c r="E46" s="14">
        <v>3141.2863130000001</v>
      </c>
      <c r="F46" s="14">
        <v>2061.28631292</v>
      </c>
      <c r="G46" s="14">
        <v>11557.249612920001</v>
      </c>
      <c r="H46" s="59"/>
      <c r="I46" s="59"/>
      <c r="J46" s="59"/>
      <c r="K46" s="59"/>
      <c r="L46" s="59"/>
      <c r="M46" s="59"/>
      <c r="N46" s="59"/>
      <c r="O46" s="59"/>
    </row>
    <row r="47" spans="1:15" ht="28.9">
      <c r="A47" s="15" t="s">
        <v>780</v>
      </c>
      <c r="B47" s="16" t="s">
        <v>781</v>
      </c>
      <c r="C47" s="17">
        <v>0</v>
      </c>
      <c r="D47" s="17">
        <v>1479.1354369999999</v>
      </c>
      <c r="E47" s="17">
        <v>1920.1354369999999</v>
      </c>
      <c r="F47" s="17">
        <v>1038.1354360400001</v>
      </c>
      <c r="G47" s="17">
        <v>4437.4063100399999</v>
      </c>
      <c r="H47" s="59"/>
      <c r="I47" s="59"/>
      <c r="J47" s="59"/>
      <c r="K47" s="59"/>
      <c r="L47" s="59"/>
      <c r="M47" s="59"/>
      <c r="N47" s="59"/>
      <c r="O47" s="59"/>
    </row>
    <row r="48" spans="1:15">
      <c r="A48" s="15" t="s">
        <v>782</v>
      </c>
      <c r="B48" s="16" t="s">
        <v>783</v>
      </c>
      <c r="C48" s="17">
        <v>3109.0595199999998</v>
      </c>
      <c r="D48" s="17">
        <v>503.73275000000001</v>
      </c>
      <c r="E48" s="17">
        <v>503.73275000000001</v>
      </c>
      <c r="F48" s="17">
        <v>503.73274960000003</v>
      </c>
      <c r="G48" s="17">
        <v>4620.2577695999998</v>
      </c>
      <c r="H48" s="59"/>
      <c r="I48" s="59"/>
      <c r="J48" s="59"/>
      <c r="K48" s="59"/>
      <c r="L48" s="59"/>
      <c r="M48" s="59"/>
      <c r="N48" s="59"/>
      <c r="O48" s="59"/>
    </row>
    <row r="49" spans="1:15" ht="28.9">
      <c r="A49" s="15" t="s">
        <v>784</v>
      </c>
      <c r="B49" s="16" t="s">
        <v>785</v>
      </c>
      <c r="C49" s="17">
        <v>446.33115400000003</v>
      </c>
      <c r="D49" s="17">
        <v>519.41812600000003</v>
      </c>
      <c r="E49" s="17">
        <v>519.41812600000003</v>
      </c>
      <c r="F49" s="17">
        <v>519.41812728000002</v>
      </c>
      <c r="G49" s="17">
        <v>2004.5855332800002</v>
      </c>
      <c r="H49" s="59"/>
      <c r="I49" s="59"/>
      <c r="J49" s="59"/>
      <c r="K49" s="59"/>
      <c r="L49" s="59"/>
      <c r="M49" s="59"/>
      <c r="N49" s="59"/>
      <c r="O49" s="59"/>
    </row>
    <row r="50" spans="1:15" ht="28.9">
      <c r="A50" s="15" t="s">
        <v>786</v>
      </c>
      <c r="B50" s="16" t="s">
        <v>787</v>
      </c>
      <c r="C50" s="17">
        <v>0</v>
      </c>
      <c r="D50" s="17">
        <v>297</v>
      </c>
      <c r="E50" s="17">
        <v>198</v>
      </c>
      <c r="F50" s="17">
        <v>0</v>
      </c>
      <c r="G50" s="17">
        <v>495</v>
      </c>
      <c r="H50" s="59"/>
      <c r="I50" s="59"/>
      <c r="J50" s="59"/>
      <c r="K50" s="59"/>
      <c r="L50" s="59"/>
      <c r="M50" s="59"/>
      <c r="N50" s="59"/>
      <c r="O50" s="59"/>
    </row>
    <row r="51" spans="1:15" ht="18">
      <c r="A51" s="9" t="s">
        <v>788</v>
      </c>
      <c r="B51" s="10" t="s">
        <v>789</v>
      </c>
      <c r="C51" s="11">
        <v>104768.6914972801</v>
      </c>
      <c r="D51" s="11">
        <v>96703.99328329711</v>
      </c>
      <c r="E51" s="11">
        <v>97651.943607277106</v>
      </c>
      <c r="F51" s="11">
        <v>104001.54888350979</v>
      </c>
      <c r="G51" s="11">
        <v>403126.17727136414</v>
      </c>
      <c r="H51" s="59"/>
      <c r="I51" s="59"/>
      <c r="J51" s="59"/>
      <c r="K51" s="59"/>
      <c r="L51" s="59"/>
      <c r="M51" s="59"/>
      <c r="N51" s="59"/>
      <c r="O51" s="59"/>
    </row>
    <row r="52" spans="1:15" ht="15.6">
      <c r="A52" s="12" t="s">
        <v>790</v>
      </c>
      <c r="B52" s="13" t="s">
        <v>791</v>
      </c>
      <c r="C52" s="14">
        <v>16098.2489492778</v>
      </c>
      <c r="D52" s="14">
        <v>11737.0695652181</v>
      </c>
      <c r="E52" s="14">
        <v>9968.7986014197013</v>
      </c>
      <c r="F52" s="14">
        <v>9498.0828840844006</v>
      </c>
      <c r="G52" s="14">
        <v>47302.2</v>
      </c>
      <c r="H52" s="59"/>
      <c r="I52" s="59"/>
      <c r="J52" s="59"/>
      <c r="K52" s="59"/>
      <c r="L52" s="59"/>
      <c r="M52" s="59"/>
      <c r="N52" s="59"/>
      <c r="O52" s="59"/>
    </row>
    <row r="53" spans="1:15">
      <c r="A53" s="15" t="s">
        <v>792</v>
      </c>
      <c r="B53" s="16" t="s">
        <v>793</v>
      </c>
      <c r="C53" s="17">
        <v>218.8</v>
      </c>
      <c r="D53" s="17">
        <v>1498.1270285961</v>
      </c>
      <c r="E53" s="17">
        <v>1592.0360106480998</v>
      </c>
      <c r="F53" s="17">
        <v>1691.0369607558998</v>
      </c>
      <c r="G53" s="17">
        <v>5000.0000000000991</v>
      </c>
      <c r="H53" s="59"/>
      <c r="I53" s="59"/>
      <c r="J53" s="59"/>
      <c r="K53" s="59"/>
      <c r="L53" s="59"/>
      <c r="M53" s="59"/>
      <c r="N53" s="59"/>
      <c r="O53" s="59"/>
    </row>
    <row r="54" spans="1:15" ht="28.9">
      <c r="A54" s="15" t="s">
        <v>794</v>
      </c>
      <c r="B54" s="16" t="s">
        <v>795</v>
      </c>
      <c r="C54" s="18">
        <v>0</v>
      </c>
      <c r="D54" s="18">
        <v>495</v>
      </c>
      <c r="E54" s="18">
        <v>495</v>
      </c>
      <c r="F54" s="18">
        <v>495</v>
      </c>
      <c r="G54" s="18">
        <v>1485</v>
      </c>
      <c r="H54" s="59"/>
      <c r="I54" s="59"/>
      <c r="J54" s="59"/>
      <c r="K54" s="59"/>
      <c r="L54" s="59"/>
      <c r="M54" s="59" t="s">
        <v>427</v>
      </c>
      <c r="N54" s="59"/>
      <c r="O54" s="59"/>
    </row>
    <row r="55" spans="1:15">
      <c r="A55" s="15" t="s">
        <v>796</v>
      </c>
      <c r="B55" s="16" t="s">
        <v>797</v>
      </c>
      <c r="C55" s="17">
        <v>138.47872487540002</v>
      </c>
      <c r="D55" s="17">
        <v>19.256965793399999</v>
      </c>
      <c r="E55" s="17">
        <v>59.203464088799997</v>
      </c>
      <c r="F55" s="17">
        <v>60.260845242499997</v>
      </c>
      <c r="G55" s="17">
        <v>277.20000000010003</v>
      </c>
      <c r="H55" s="59"/>
      <c r="I55" s="59"/>
      <c r="J55" s="59"/>
      <c r="K55" s="59"/>
      <c r="L55" s="59"/>
      <c r="M55" s="59"/>
      <c r="N55" s="59"/>
      <c r="O55" s="59"/>
    </row>
    <row r="56" spans="1:15">
      <c r="A56" s="15" t="s">
        <v>798</v>
      </c>
      <c r="B56" s="16" t="s">
        <v>799</v>
      </c>
      <c r="C56" s="17">
        <v>228.2</v>
      </c>
      <c r="D56" s="17">
        <v>223.03330104460002</v>
      </c>
      <c r="E56" s="17">
        <v>237.01397816010001</v>
      </c>
      <c r="F56" s="17">
        <v>251.75272079519999</v>
      </c>
      <c r="G56" s="17">
        <v>939.99999999989996</v>
      </c>
      <c r="H56" s="59"/>
      <c r="I56" s="59"/>
      <c r="J56" s="59"/>
      <c r="K56" s="59"/>
      <c r="L56" s="59"/>
      <c r="M56" s="59"/>
      <c r="N56" s="59"/>
      <c r="O56" s="59"/>
    </row>
    <row r="57" spans="1:15" ht="43.15">
      <c r="A57" s="15" t="s">
        <v>800</v>
      </c>
      <c r="B57" s="16" t="s">
        <v>801</v>
      </c>
      <c r="C57" s="17">
        <v>15512.770224402399</v>
      </c>
      <c r="D57" s="17">
        <v>9501.652269784001</v>
      </c>
      <c r="E57" s="17">
        <v>7585.5451485227004</v>
      </c>
      <c r="F57" s="17">
        <v>7000.0323572908001</v>
      </c>
      <c r="G57" s="17">
        <v>39599.999999999905</v>
      </c>
      <c r="H57" s="59"/>
      <c r="I57" s="59"/>
      <c r="J57" s="59"/>
      <c r="K57" s="59"/>
      <c r="L57" s="59"/>
      <c r="M57" s="59"/>
      <c r="N57" s="59"/>
      <c r="O57" s="59"/>
    </row>
    <row r="58" spans="1:15" ht="15.6">
      <c r="A58" s="12" t="s">
        <v>802</v>
      </c>
      <c r="B58" s="13" t="s">
        <v>803</v>
      </c>
      <c r="C58" s="14">
        <v>4869.5123905618002</v>
      </c>
      <c r="D58" s="14">
        <v>4121.0384521481001</v>
      </c>
      <c r="E58" s="14">
        <v>4427.7869292068008</v>
      </c>
      <c r="F58" s="14">
        <v>7223.1622280832007</v>
      </c>
      <c r="G58" s="14">
        <v>20641.499999999902</v>
      </c>
      <c r="H58" s="59"/>
      <c r="I58" s="59"/>
      <c r="J58" s="59"/>
      <c r="K58" s="59"/>
      <c r="L58" s="59"/>
      <c r="M58" s="59"/>
      <c r="N58" s="59"/>
      <c r="O58" s="59"/>
    </row>
    <row r="59" spans="1:15">
      <c r="A59" s="15" t="s">
        <v>804</v>
      </c>
      <c r="B59" s="16" t="s">
        <v>805</v>
      </c>
      <c r="C59" s="17">
        <v>300.29138799999998</v>
      </c>
      <c r="D59" s="17">
        <v>681.41674704209993</v>
      </c>
      <c r="E59" s="17">
        <v>724.13085061710001</v>
      </c>
      <c r="F59" s="17">
        <v>769.16101434080008</v>
      </c>
      <c r="G59" s="17">
        <v>2475</v>
      </c>
      <c r="H59" s="59"/>
      <c r="I59" s="59"/>
      <c r="J59" s="59"/>
      <c r="K59" s="59"/>
      <c r="L59" s="59"/>
      <c r="M59" s="59"/>
      <c r="N59" s="59"/>
      <c r="O59" s="59"/>
    </row>
    <row r="60" spans="1:15">
      <c r="A60" s="15" t="s">
        <v>806</v>
      </c>
      <c r="B60" s="16" t="s">
        <v>807</v>
      </c>
      <c r="C60" s="17">
        <v>756.99784046759999</v>
      </c>
      <c r="D60" s="17">
        <v>693.4155336604</v>
      </c>
      <c r="E60" s="17">
        <v>736.88177227839992</v>
      </c>
      <c r="F60" s="17">
        <v>2762.7048535935996</v>
      </c>
      <c r="G60" s="17">
        <v>4950</v>
      </c>
      <c r="H60" s="59"/>
      <c r="I60" s="59"/>
      <c r="J60" s="59"/>
      <c r="K60" s="59"/>
      <c r="L60" s="59"/>
      <c r="M60" s="59"/>
      <c r="N60" s="59"/>
      <c r="O60" s="59"/>
    </row>
    <row r="61" spans="1:15">
      <c r="A61" s="15" t="s">
        <v>808</v>
      </c>
      <c r="B61" s="16" t="s">
        <v>809</v>
      </c>
      <c r="C61" s="17">
        <v>173.09840609419999</v>
      </c>
      <c r="D61" s="17">
        <v>24.071207241700002</v>
      </c>
      <c r="E61" s="17">
        <v>74.004330111000002</v>
      </c>
      <c r="F61" s="17">
        <v>75.326056553100003</v>
      </c>
      <c r="G61" s="17">
        <v>346.5</v>
      </c>
      <c r="H61" s="59"/>
      <c r="I61" s="59"/>
      <c r="J61" s="59"/>
      <c r="K61" s="59"/>
      <c r="L61" s="59"/>
      <c r="M61" s="59"/>
      <c r="N61" s="59"/>
      <c r="O61" s="59"/>
    </row>
    <row r="62" spans="1:15">
      <c r="A62" s="15" t="s">
        <v>810</v>
      </c>
      <c r="B62" s="16" t="s">
        <v>811</v>
      </c>
      <c r="C62" s="17">
        <v>3097.0313070000002</v>
      </c>
      <c r="D62" s="17">
        <v>2131.6220349862001</v>
      </c>
      <c r="E62" s="17">
        <v>2265.2411818303999</v>
      </c>
      <c r="F62" s="17">
        <v>2406.1054761834002</v>
      </c>
      <c r="G62" s="17">
        <v>9900</v>
      </c>
      <c r="H62" s="59"/>
      <c r="I62" s="59"/>
      <c r="J62" s="59"/>
      <c r="K62" s="59"/>
      <c r="L62" s="59"/>
      <c r="M62" s="59"/>
      <c r="N62" s="59"/>
      <c r="O62" s="59"/>
    </row>
    <row r="63" spans="1:15">
      <c r="A63" s="15" t="s">
        <v>812</v>
      </c>
      <c r="B63" s="16" t="s">
        <v>813</v>
      </c>
      <c r="C63" s="17">
        <v>542.09344899999996</v>
      </c>
      <c r="D63" s="17">
        <v>590.51292921770005</v>
      </c>
      <c r="E63" s="17">
        <v>627.52879436989997</v>
      </c>
      <c r="F63" s="17">
        <v>1209.8648274123002</v>
      </c>
      <c r="G63" s="17">
        <v>2969.9999999999</v>
      </c>
      <c r="H63" s="59"/>
      <c r="I63" s="59"/>
      <c r="J63" s="59"/>
      <c r="K63" s="59"/>
      <c r="L63" s="59"/>
      <c r="M63" s="59"/>
      <c r="N63" s="59"/>
      <c r="O63" s="59"/>
    </row>
    <row r="64" spans="1:15" ht="15.6">
      <c r="A64" s="12" t="s">
        <v>814</v>
      </c>
      <c r="B64" s="13" t="s">
        <v>815</v>
      </c>
      <c r="C64" s="14">
        <v>16037.0735028819</v>
      </c>
      <c r="D64" s="14">
        <v>15498.7762332288</v>
      </c>
      <c r="E64" s="14">
        <v>14746.192359037799</v>
      </c>
      <c r="F64" s="14">
        <v>15345.457904851701</v>
      </c>
      <c r="G64" s="14">
        <v>61627.500000000204</v>
      </c>
      <c r="H64" s="59"/>
      <c r="I64" s="59"/>
      <c r="J64" s="59"/>
      <c r="K64" s="59"/>
      <c r="L64" s="59"/>
      <c r="M64" s="59"/>
      <c r="N64" s="59"/>
      <c r="O64" s="59"/>
    </row>
    <row r="65" spans="1:15" ht="28.9">
      <c r="A65" s="15" t="s">
        <v>816</v>
      </c>
      <c r="B65" s="16" t="s">
        <v>817</v>
      </c>
      <c r="C65" s="17">
        <v>3929.3546907420996</v>
      </c>
      <c r="D65" s="17">
        <v>4289.6544293163997</v>
      </c>
      <c r="E65" s="17">
        <v>4175.6633762442998</v>
      </c>
      <c r="F65" s="17">
        <v>4435.3275036972</v>
      </c>
      <c r="G65" s="17">
        <v>16830</v>
      </c>
      <c r="H65" s="59"/>
      <c r="I65" s="59"/>
      <c r="J65" s="59"/>
      <c r="K65" s="59"/>
      <c r="L65" s="59"/>
      <c r="M65" s="59"/>
      <c r="N65" s="59"/>
      <c r="O65" s="59"/>
    </row>
    <row r="66" spans="1:15">
      <c r="A66" s="15" t="s">
        <v>818</v>
      </c>
      <c r="B66" s="16" t="s">
        <v>819</v>
      </c>
      <c r="C66" s="17">
        <v>5085.0472468426997</v>
      </c>
      <c r="D66" s="17">
        <v>5551.3174967625</v>
      </c>
      <c r="E66" s="17">
        <v>5403.7996633749999</v>
      </c>
      <c r="F66" s="17">
        <v>5739.8355930199004</v>
      </c>
      <c r="G66" s="17">
        <v>21780.000000000098</v>
      </c>
      <c r="H66" s="59"/>
      <c r="I66" s="59"/>
      <c r="J66" s="59"/>
      <c r="K66" s="59"/>
      <c r="L66" s="59"/>
      <c r="M66" s="59"/>
      <c r="N66" s="59"/>
      <c r="O66" s="59"/>
    </row>
    <row r="67" spans="1:15">
      <c r="A67" s="15" t="s">
        <v>820</v>
      </c>
      <c r="B67" s="16" t="s">
        <v>821</v>
      </c>
      <c r="C67" s="17">
        <v>4423.9215652970997</v>
      </c>
      <c r="D67" s="17">
        <v>4358.4293071499005</v>
      </c>
      <c r="E67" s="17">
        <v>4387.1043194185004</v>
      </c>
      <c r="F67" s="17">
        <v>4650.5448081345994</v>
      </c>
      <c r="G67" s="17">
        <v>17820.000000000102</v>
      </c>
      <c r="H67" s="59"/>
      <c r="I67" s="59"/>
      <c r="J67" s="59"/>
      <c r="K67" s="59"/>
      <c r="L67" s="59"/>
      <c r="M67" s="59"/>
      <c r="N67" s="59"/>
      <c r="O67" s="59"/>
    </row>
    <row r="68" spans="1:15">
      <c r="A68" s="15" t="s">
        <v>822</v>
      </c>
      <c r="B68" s="16" t="s">
        <v>823</v>
      </c>
      <c r="C68" s="17">
        <v>2598.75</v>
      </c>
      <c r="D68" s="17">
        <v>1299.375</v>
      </c>
      <c r="E68" s="17">
        <v>779.625</v>
      </c>
      <c r="F68" s="17">
        <v>519.75</v>
      </c>
      <c r="G68" s="17">
        <v>5197.5</v>
      </c>
      <c r="H68" s="59"/>
      <c r="I68" s="59"/>
      <c r="J68" s="59"/>
      <c r="K68" s="59"/>
      <c r="L68" s="59"/>
      <c r="M68" s="59"/>
      <c r="N68" s="59"/>
      <c r="O68" s="59"/>
    </row>
    <row r="69" spans="1:15" ht="15.6">
      <c r="A69" s="12" t="s">
        <v>824</v>
      </c>
      <c r="B69" s="13" t="s">
        <v>825</v>
      </c>
      <c r="C69" s="14">
        <v>55137.658608781501</v>
      </c>
      <c r="D69" s="14">
        <v>54381.857350795101</v>
      </c>
      <c r="E69" s="14">
        <v>56859.004675747805</v>
      </c>
      <c r="F69" s="14">
        <v>59690.146840675901</v>
      </c>
      <c r="G69" s="14">
        <v>226068.66747600032</v>
      </c>
      <c r="H69" s="59"/>
      <c r="I69" s="59"/>
      <c r="J69" s="59"/>
      <c r="K69" s="59"/>
      <c r="L69" s="59"/>
      <c r="M69" s="59"/>
      <c r="N69" s="59"/>
      <c r="O69" s="59"/>
    </row>
    <row r="70" spans="1:15">
      <c r="A70" s="15" t="s">
        <v>826</v>
      </c>
      <c r="B70" s="16" t="s">
        <v>827</v>
      </c>
      <c r="C70" s="17">
        <v>25448.860187099497</v>
      </c>
      <c r="D70" s="17">
        <v>29491.238713626401</v>
      </c>
      <c r="E70" s="17">
        <v>31085.340925067903</v>
      </c>
      <c r="F70" s="17">
        <v>32579.693912206403</v>
      </c>
      <c r="G70" s="17">
        <v>118605.13373800021</v>
      </c>
      <c r="H70" s="59"/>
      <c r="I70" s="59"/>
      <c r="J70" s="59"/>
      <c r="K70" s="59"/>
      <c r="L70" s="59"/>
      <c r="M70" s="59"/>
      <c r="N70" s="59"/>
      <c r="O70" s="59"/>
    </row>
    <row r="71" spans="1:15" ht="28.9">
      <c r="A71" s="15" t="s">
        <v>828</v>
      </c>
      <c r="B71" s="16" t="s">
        <v>829</v>
      </c>
      <c r="C71" s="17">
        <v>702.69644500000004</v>
      </c>
      <c r="D71" s="17">
        <v>775.57294131649996</v>
      </c>
      <c r="E71" s="17">
        <v>824.18915612069998</v>
      </c>
      <c r="F71" s="17">
        <v>875.4414575628</v>
      </c>
      <c r="G71" s="17">
        <v>3177.8999999999996</v>
      </c>
      <c r="H71" s="59"/>
      <c r="I71" s="59"/>
      <c r="J71" s="59"/>
      <c r="K71" s="59"/>
      <c r="L71" s="59"/>
      <c r="M71" s="59"/>
      <c r="N71" s="59"/>
      <c r="O71" s="59"/>
    </row>
    <row r="72" spans="1:15">
      <c r="A72" s="15" t="s">
        <v>830</v>
      </c>
      <c r="B72" s="16" t="s">
        <v>831</v>
      </c>
      <c r="C72" s="17">
        <v>1276.915512</v>
      </c>
      <c r="D72" s="17">
        <v>1150.9134003576</v>
      </c>
      <c r="E72" s="17">
        <v>1223.0575535532998</v>
      </c>
      <c r="F72" s="17">
        <v>1299.1135340890999</v>
      </c>
      <c r="G72" s="17">
        <v>4950</v>
      </c>
      <c r="H72" s="59"/>
      <c r="I72" s="59"/>
      <c r="J72" s="59"/>
      <c r="K72" s="59"/>
      <c r="L72" s="59"/>
      <c r="M72" s="59"/>
      <c r="N72" s="59"/>
      <c r="O72" s="59"/>
    </row>
    <row r="73" spans="1:15">
      <c r="A73" s="15" t="s">
        <v>832</v>
      </c>
      <c r="B73" s="16" t="s">
        <v>833</v>
      </c>
      <c r="C73" s="17">
        <v>24.978124977499998</v>
      </c>
      <c r="D73" s="17">
        <v>3.4734786784999998</v>
      </c>
      <c r="E73" s="17">
        <v>10.678835513800001</v>
      </c>
      <c r="F73" s="17">
        <v>10.869560830199999</v>
      </c>
      <c r="G73" s="17">
        <v>50</v>
      </c>
      <c r="H73" s="59"/>
      <c r="I73" s="59"/>
      <c r="J73" s="59"/>
      <c r="K73" s="59"/>
      <c r="L73" s="59"/>
      <c r="M73" s="59"/>
      <c r="N73" s="59"/>
      <c r="O73" s="59"/>
    </row>
    <row r="74" spans="1:15">
      <c r="A74" s="15" t="s">
        <v>834</v>
      </c>
      <c r="B74" s="16" t="s">
        <v>835</v>
      </c>
      <c r="C74" s="17">
        <v>11533.031756</v>
      </c>
      <c r="D74" s="17">
        <v>9399.161068826701</v>
      </c>
      <c r="E74" s="17">
        <v>9988.3405117365</v>
      </c>
      <c r="F74" s="17">
        <v>10609.4666634368</v>
      </c>
      <c r="G74" s="17">
        <v>41530</v>
      </c>
      <c r="H74" s="59"/>
      <c r="I74" s="59"/>
      <c r="J74" s="59"/>
      <c r="K74" s="59"/>
      <c r="L74" s="59"/>
      <c r="M74" s="59"/>
      <c r="N74" s="59"/>
      <c r="O74" s="59"/>
    </row>
    <row r="75" spans="1:15">
      <c r="A75" s="15" t="s">
        <v>836</v>
      </c>
      <c r="B75" s="16" t="s">
        <v>837</v>
      </c>
      <c r="C75" s="17">
        <v>1463.8234714199</v>
      </c>
      <c r="D75" s="17">
        <v>419.2461920746</v>
      </c>
      <c r="E75" s="17">
        <v>703.57929787069997</v>
      </c>
      <c r="F75" s="17">
        <v>729.85103863469999</v>
      </c>
      <c r="G75" s="17">
        <v>3316.4999999999</v>
      </c>
      <c r="H75" s="59"/>
      <c r="I75" s="59"/>
      <c r="J75" s="59"/>
      <c r="K75" s="59"/>
      <c r="L75" s="59"/>
      <c r="M75" s="59"/>
      <c r="N75" s="59"/>
      <c r="O75" s="59"/>
    </row>
    <row r="76" spans="1:15">
      <c r="A76" s="15" t="s">
        <v>838</v>
      </c>
      <c r="B76" s="16" t="s">
        <v>839</v>
      </c>
      <c r="C76" s="17">
        <v>10976.5423015203</v>
      </c>
      <c r="D76" s="17">
        <v>11983.0295323641</v>
      </c>
      <c r="E76" s="17">
        <v>11664.5987175056</v>
      </c>
      <c r="F76" s="17">
        <v>12389.963186610201</v>
      </c>
      <c r="G76" s="17">
        <v>47014.133738000201</v>
      </c>
      <c r="H76" s="59"/>
      <c r="I76" s="59"/>
      <c r="J76" s="59"/>
      <c r="K76" s="59"/>
      <c r="L76" s="59"/>
      <c r="M76" s="59"/>
      <c r="N76" s="59"/>
      <c r="O76" s="59"/>
    </row>
    <row r="77" spans="1:15">
      <c r="A77" s="15" t="s">
        <v>840</v>
      </c>
      <c r="B77" s="16" t="s">
        <v>841</v>
      </c>
      <c r="C77" s="17">
        <v>3710.8108107642997</v>
      </c>
      <c r="D77" s="17">
        <v>1159.2220235507</v>
      </c>
      <c r="E77" s="17">
        <v>1359.2196783793001</v>
      </c>
      <c r="F77" s="17">
        <v>1195.7474873057001</v>
      </c>
      <c r="G77" s="17">
        <v>7425</v>
      </c>
      <c r="H77" s="59"/>
      <c r="I77" s="59"/>
      <c r="J77" s="59"/>
      <c r="K77" s="59"/>
      <c r="L77" s="59"/>
      <c r="M77" s="59"/>
      <c r="N77" s="59"/>
      <c r="O77" s="59"/>
    </row>
    <row r="78" spans="1:15" ht="15.6">
      <c r="A78" s="12" t="s">
        <v>842</v>
      </c>
      <c r="B78" s="13" t="s">
        <v>843</v>
      </c>
      <c r="C78" s="14">
        <v>12626.198045777099</v>
      </c>
      <c r="D78" s="14">
        <v>10965.251681906999</v>
      </c>
      <c r="E78" s="14">
        <v>11650.161041865</v>
      </c>
      <c r="F78" s="14">
        <v>12244.6990258146</v>
      </c>
      <c r="G78" s="14">
        <v>47486.309795363704</v>
      </c>
      <c r="H78" s="59"/>
      <c r="I78" s="59"/>
      <c r="J78" s="59"/>
      <c r="K78" s="59"/>
      <c r="L78" s="59"/>
      <c r="M78" s="59"/>
      <c r="N78" s="59"/>
      <c r="O78" s="59"/>
    </row>
    <row r="79" spans="1:15">
      <c r="A79" s="15" t="s">
        <v>844</v>
      </c>
      <c r="B79" s="16" t="s">
        <v>845</v>
      </c>
      <c r="C79" s="17">
        <v>2800</v>
      </c>
      <c r="D79" s="17">
        <v>2224.6929438283</v>
      </c>
      <c r="E79" s="17">
        <v>2364.146171589</v>
      </c>
      <c r="F79" s="17">
        <v>2511.1608845827</v>
      </c>
      <c r="G79" s="17">
        <v>9900</v>
      </c>
      <c r="H79" s="59"/>
      <c r="I79" s="59"/>
      <c r="J79" s="59"/>
      <c r="K79" s="59"/>
      <c r="L79" s="59"/>
      <c r="M79" s="59"/>
      <c r="N79" s="59"/>
      <c r="O79" s="59"/>
    </row>
    <row r="80" spans="1:15">
      <c r="A80" s="15" t="s">
        <v>846</v>
      </c>
      <c r="B80" s="16" t="s">
        <v>847</v>
      </c>
      <c r="C80" s="17">
        <v>0</v>
      </c>
      <c r="D80" s="17">
        <v>594</v>
      </c>
      <c r="E80" s="17">
        <v>356.4</v>
      </c>
      <c r="F80" s="17">
        <v>237.6</v>
      </c>
      <c r="G80" s="17">
        <v>1188</v>
      </c>
      <c r="H80" s="59"/>
      <c r="I80" s="59"/>
      <c r="J80" s="59"/>
      <c r="K80" s="59"/>
      <c r="L80" s="59"/>
      <c r="M80" s="59"/>
      <c r="N80" s="59"/>
      <c r="O80" s="59"/>
    </row>
    <row r="81" spans="1:15">
      <c r="A81" s="15" t="s">
        <v>848</v>
      </c>
      <c r="B81" s="16" t="s">
        <v>849</v>
      </c>
      <c r="C81" s="17">
        <v>0</v>
      </c>
      <c r="D81" s="17">
        <v>124.74</v>
      </c>
      <c r="E81" s="17">
        <v>0</v>
      </c>
      <c r="F81" s="17">
        <v>0</v>
      </c>
      <c r="G81" s="17">
        <v>124.74</v>
      </c>
      <c r="H81" s="59"/>
      <c r="I81" s="59"/>
      <c r="J81" s="59"/>
      <c r="K81" s="59"/>
      <c r="L81" s="59"/>
      <c r="M81" s="59"/>
      <c r="N81" s="59"/>
      <c r="O81" s="59"/>
    </row>
    <row r="82" spans="1:15">
      <c r="A82" s="15" t="s">
        <v>850</v>
      </c>
      <c r="B82" s="16" t="s">
        <v>851</v>
      </c>
      <c r="C82" s="17">
        <v>0</v>
      </c>
      <c r="D82" s="17">
        <v>0</v>
      </c>
      <c r="E82" s="17">
        <v>0</v>
      </c>
      <c r="F82" s="17">
        <v>432.62999999990001</v>
      </c>
      <c r="G82" s="17">
        <v>432.62999999990001</v>
      </c>
      <c r="H82" s="59"/>
      <c r="I82" s="59"/>
      <c r="J82" s="59"/>
      <c r="K82" s="59"/>
      <c r="L82" s="59"/>
      <c r="M82" s="59"/>
      <c r="N82" s="59"/>
      <c r="O82" s="59"/>
    </row>
    <row r="83" spans="1:15">
      <c r="A83" s="15" t="s">
        <v>852</v>
      </c>
      <c r="B83" s="16" t="s">
        <v>853</v>
      </c>
      <c r="C83" s="17">
        <v>0</v>
      </c>
      <c r="D83" s="17">
        <v>144.21</v>
      </c>
      <c r="E83" s="17">
        <v>144.21</v>
      </c>
      <c r="F83" s="17">
        <v>144.21</v>
      </c>
      <c r="G83" s="17">
        <v>432.63</v>
      </c>
      <c r="H83" s="59"/>
      <c r="I83" s="59"/>
      <c r="J83" s="59"/>
      <c r="K83" s="59"/>
      <c r="L83" s="59"/>
      <c r="M83" s="59"/>
      <c r="N83" s="59"/>
      <c r="O83" s="59"/>
    </row>
    <row r="84" spans="1:15">
      <c r="A84" s="15" t="s">
        <v>854</v>
      </c>
      <c r="B84" s="16" t="s">
        <v>855</v>
      </c>
      <c r="C84" s="18">
        <v>2400.0181015142998</v>
      </c>
      <c r="D84" s="18">
        <v>786.44416237539997</v>
      </c>
      <c r="E84" s="18">
        <v>1126.8619859505</v>
      </c>
      <c r="F84" s="18">
        <v>1167.4542493119</v>
      </c>
      <c r="G84" s="18">
        <v>5480.7784991520994</v>
      </c>
      <c r="H84" s="59"/>
      <c r="I84" s="59"/>
      <c r="J84" s="59"/>
      <c r="K84" s="59"/>
      <c r="L84" s="59"/>
      <c r="M84" s="59"/>
      <c r="N84" s="59"/>
      <c r="O84" s="59"/>
    </row>
    <row r="85" spans="1:15">
      <c r="A85" s="15" t="s">
        <v>856</v>
      </c>
      <c r="B85" s="16" t="s">
        <v>857</v>
      </c>
      <c r="C85" s="17">
        <v>200</v>
      </c>
      <c r="D85" s="17">
        <v>185</v>
      </c>
      <c r="E85" s="17">
        <v>65</v>
      </c>
      <c r="F85" s="17">
        <v>45</v>
      </c>
      <c r="G85" s="17">
        <v>495</v>
      </c>
      <c r="H85" s="59"/>
      <c r="I85" s="59"/>
      <c r="J85" s="59"/>
      <c r="K85" s="59"/>
      <c r="L85" s="59"/>
      <c r="M85" s="59"/>
      <c r="N85" s="59"/>
      <c r="O85" s="59"/>
    </row>
    <row r="86" spans="1:15" ht="28.9">
      <c r="A86" s="15" t="s">
        <v>858</v>
      </c>
      <c r="B86" s="16" t="s">
        <v>859</v>
      </c>
      <c r="C86" s="17">
        <v>7226.1799442627998</v>
      </c>
      <c r="D86" s="17">
        <v>6295.6645757033002</v>
      </c>
      <c r="E86" s="17">
        <v>6983.0428843254995</v>
      </c>
      <c r="F86" s="17">
        <v>7096.1438919201</v>
      </c>
      <c r="G86" s="17">
        <v>27601.031296211699</v>
      </c>
      <c r="H86" s="59"/>
      <c r="I86" s="59"/>
      <c r="J86" s="59"/>
      <c r="K86" s="59"/>
      <c r="L86" s="59"/>
      <c r="M86" s="59"/>
      <c r="N86" s="59"/>
      <c r="O86" s="59"/>
    </row>
    <row r="87" spans="1:15">
      <c r="A87" s="15" t="s">
        <v>860</v>
      </c>
      <c r="B87" s="16" t="s">
        <v>861</v>
      </c>
      <c r="C87" s="17">
        <v>0</v>
      </c>
      <c r="D87" s="17">
        <v>610.5</v>
      </c>
      <c r="E87" s="17">
        <v>610.5</v>
      </c>
      <c r="F87" s="17">
        <v>610.5</v>
      </c>
      <c r="G87" s="17">
        <v>1831.5</v>
      </c>
      <c r="H87" s="59"/>
      <c r="I87" s="59"/>
      <c r="J87" s="59"/>
      <c r="K87" s="59"/>
      <c r="L87" s="59"/>
      <c r="M87" s="59"/>
      <c r="N87" s="59"/>
      <c r="O87" s="59"/>
    </row>
    <row r="88" spans="1:15" ht="42">
      <c r="A88" s="6" t="s">
        <v>862</v>
      </c>
      <c r="B88" s="7" t="s">
        <v>863</v>
      </c>
      <c r="C88" s="8">
        <v>187651.26945848519</v>
      </c>
      <c r="D88" s="8">
        <v>170580.86343845542</v>
      </c>
      <c r="E88" s="8">
        <v>181766.13840868059</v>
      </c>
      <c r="F88" s="8">
        <v>192362.9566696391</v>
      </c>
      <c r="G88" s="8">
        <v>732361.22797526023</v>
      </c>
      <c r="H88" s="59"/>
      <c r="I88" s="59"/>
      <c r="J88" s="59"/>
      <c r="K88" s="59"/>
      <c r="L88" s="59"/>
      <c r="M88" s="59"/>
      <c r="N88" s="59"/>
      <c r="O88" s="59"/>
    </row>
    <row r="89" spans="1:15" ht="18">
      <c r="A89" s="9" t="s">
        <v>864</v>
      </c>
      <c r="B89" s="10" t="s">
        <v>865</v>
      </c>
      <c r="C89" s="11">
        <v>125410.7058208598</v>
      </c>
      <c r="D89" s="11">
        <v>123353.13124836019</v>
      </c>
      <c r="E89" s="11">
        <v>130524.2890583144</v>
      </c>
      <c r="F89" s="11">
        <v>136359.07074182929</v>
      </c>
      <c r="G89" s="11">
        <v>515647.19686936372</v>
      </c>
      <c r="H89" s="59"/>
      <c r="I89" s="59"/>
      <c r="J89" s="59"/>
      <c r="K89" s="59"/>
      <c r="L89" s="59"/>
      <c r="M89" s="59"/>
      <c r="N89" s="59"/>
      <c r="O89" s="59"/>
    </row>
    <row r="90" spans="1:15" ht="15.6">
      <c r="A90" s="12" t="s">
        <v>866</v>
      </c>
      <c r="B90" s="13" t="s">
        <v>867</v>
      </c>
      <c r="C90" s="14">
        <v>49438.3427918378</v>
      </c>
      <c r="D90" s="14">
        <v>48034.605133826597</v>
      </c>
      <c r="E90" s="14">
        <v>50147.028619186</v>
      </c>
      <c r="F90" s="14">
        <v>53096.236965974902</v>
      </c>
      <c r="G90" s="14">
        <v>200716.2135108253</v>
      </c>
      <c r="H90" s="59"/>
      <c r="I90" s="59"/>
      <c r="J90" s="59"/>
      <c r="K90" s="59"/>
      <c r="L90" s="59"/>
      <c r="M90" s="59"/>
      <c r="N90" s="59"/>
      <c r="O90" s="59"/>
    </row>
    <row r="91" spans="1:15">
      <c r="A91" s="15" t="s">
        <v>868</v>
      </c>
      <c r="B91" s="16" t="s">
        <v>869</v>
      </c>
      <c r="C91" s="17">
        <v>2091.8641083487</v>
      </c>
      <c r="D91" s="17">
        <v>290.89634971089998</v>
      </c>
      <c r="E91" s="17">
        <v>894.3294482865</v>
      </c>
      <c r="F91" s="17">
        <v>910.30228228120006</v>
      </c>
      <c r="G91" s="17">
        <v>4187.3921886273001</v>
      </c>
      <c r="H91" s="59"/>
      <c r="I91" s="59"/>
      <c r="J91" s="59"/>
      <c r="K91" s="59"/>
      <c r="L91" s="59"/>
      <c r="M91" s="59"/>
      <c r="N91" s="59"/>
      <c r="O91" s="59"/>
    </row>
    <row r="92" spans="1:15" ht="28.9">
      <c r="A92" s="15" t="s">
        <v>870</v>
      </c>
      <c r="B92" s="16" t="s">
        <v>871</v>
      </c>
      <c r="C92" s="17">
        <v>40510.1501806261</v>
      </c>
      <c r="D92" s="17">
        <v>46793.043299215795</v>
      </c>
      <c r="E92" s="17">
        <v>46329.980685568902</v>
      </c>
      <c r="F92" s="17">
        <v>49211.016086570802</v>
      </c>
      <c r="G92" s="17">
        <v>182844.19025198161</v>
      </c>
      <c r="H92" s="59"/>
      <c r="I92" s="59"/>
      <c r="J92" s="59"/>
      <c r="K92" s="59"/>
      <c r="L92" s="59"/>
      <c r="M92" s="59"/>
      <c r="N92" s="59"/>
      <c r="O92" s="59"/>
    </row>
    <row r="93" spans="1:15" ht="28.9">
      <c r="A93" s="15" t="s">
        <v>872</v>
      </c>
      <c r="B93" s="16" t="s">
        <v>873</v>
      </c>
      <c r="C93" s="17">
        <v>2887.0735866333998</v>
      </c>
      <c r="D93" s="17">
        <v>401.47883619539999</v>
      </c>
      <c r="E93" s="17">
        <v>1234.3033744837999</v>
      </c>
      <c r="F93" s="17">
        <v>1256.3481846347001</v>
      </c>
      <c r="G93" s="17">
        <v>5779.2039819473002</v>
      </c>
      <c r="H93" s="59"/>
      <c r="I93" s="59"/>
      <c r="J93" s="59"/>
      <c r="K93" s="59"/>
      <c r="L93" s="59"/>
      <c r="M93" s="59"/>
      <c r="N93" s="59"/>
      <c r="O93" s="59"/>
    </row>
    <row r="94" spans="1:15" ht="28.9">
      <c r="A94" s="15" t="s">
        <v>874</v>
      </c>
      <c r="B94" s="16" t="s">
        <v>875</v>
      </c>
      <c r="C94" s="17">
        <v>3683.4133034875003</v>
      </c>
      <c r="D94" s="17">
        <v>512.21849458810004</v>
      </c>
      <c r="E94" s="17">
        <v>1574.7605087594</v>
      </c>
      <c r="F94" s="17">
        <v>1602.8859252221998</v>
      </c>
      <c r="G94" s="17">
        <v>7373.2782320572005</v>
      </c>
      <c r="H94" s="59"/>
      <c r="I94" s="59"/>
      <c r="J94" s="59"/>
      <c r="K94" s="59"/>
      <c r="L94" s="59"/>
      <c r="M94" s="59"/>
      <c r="N94" s="59"/>
      <c r="O94" s="59"/>
    </row>
    <row r="95" spans="1:15" ht="28.9">
      <c r="A95" s="15" t="s">
        <v>876</v>
      </c>
      <c r="B95" s="16" t="s">
        <v>877</v>
      </c>
      <c r="C95" s="17">
        <v>265.84161274209998</v>
      </c>
      <c r="D95" s="17">
        <v>36.968154116400001</v>
      </c>
      <c r="E95" s="17">
        <v>113.65460208740001</v>
      </c>
      <c r="F95" s="17">
        <v>115.684487266</v>
      </c>
      <c r="G95" s="17">
        <v>532.14885621190001</v>
      </c>
      <c r="H95" s="59"/>
      <c r="I95" s="59"/>
      <c r="J95" s="59"/>
      <c r="K95" s="59"/>
      <c r="L95" s="59"/>
      <c r="M95" s="59"/>
      <c r="N95" s="59"/>
      <c r="O95" s="59"/>
    </row>
    <row r="96" spans="1:15" ht="15.6">
      <c r="A96" s="12" t="s">
        <v>878</v>
      </c>
      <c r="B96" s="13" t="s">
        <v>879</v>
      </c>
      <c r="C96" s="14">
        <v>65800.542709049696</v>
      </c>
      <c r="D96" s="14">
        <v>67372.278305060798</v>
      </c>
      <c r="E96" s="14">
        <v>70845.019288321593</v>
      </c>
      <c r="F96" s="14">
        <v>73211.522284262101</v>
      </c>
      <c r="G96" s="14">
        <v>277229.36258669419</v>
      </c>
      <c r="H96" s="59"/>
      <c r="I96" s="59"/>
      <c r="J96" s="59"/>
      <c r="K96" s="59"/>
      <c r="L96" s="59"/>
      <c r="M96" s="59"/>
      <c r="N96" s="59"/>
      <c r="O96" s="59"/>
    </row>
    <row r="97" spans="1:15" ht="28.9">
      <c r="A97" s="15" t="s">
        <v>880</v>
      </c>
      <c r="B97" s="16" t="s">
        <v>881</v>
      </c>
      <c r="C97" s="17">
        <v>57233.235100136197</v>
      </c>
      <c r="D97" s="17">
        <v>57295.523883602997</v>
      </c>
      <c r="E97" s="17">
        <v>60270.304499070604</v>
      </c>
      <c r="F97" s="17">
        <v>62132.161346787805</v>
      </c>
      <c r="G97" s="17">
        <v>236931.22482959757</v>
      </c>
      <c r="H97" s="59"/>
      <c r="I97" s="59"/>
      <c r="J97" s="59"/>
      <c r="K97" s="59"/>
      <c r="L97" s="59"/>
      <c r="M97" s="59"/>
      <c r="N97" s="59"/>
      <c r="O97" s="59"/>
    </row>
    <row r="98" spans="1:15" ht="28.9">
      <c r="A98" s="15" t="s">
        <v>882</v>
      </c>
      <c r="B98" s="16" t="s">
        <v>883</v>
      </c>
      <c r="C98" s="17">
        <v>8567.3076089134993</v>
      </c>
      <c r="D98" s="17">
        <v>10076.754421457799</v>
      </c>
      <c r="E98" s="17">
        <v>10574.714789251</v>
      </c>
      <c r="F98" s="17">
        <v>11079.360937474301</v>
      </c>
      <c r="G98" s="17">
        <v>40298.1377570966</v>
      </c>
      <c r="H98" s="59"/>
      <c r="I98" s="59"/>
      <c r="J98" s="59"/>
      <c r="K98" s="59"/>
      <c r="L98" s="59" t="s">
        <v>427</v>
      </c>
      <c r="M98" s="59"/>
      <c r="N98" s="59"/>
      <c r="O98" s="59"/>
    </row>
    <row r="99" spans="1:15" ht="15.6">
      <c r="A99" s="12" t="s">
        <v>884</v>
      </c>
      <c r="B99" s="13" t="s">
        <v>885</v>
      </c>
      <c r="C99" s="14">
        <v>6731.1907729722998</v>
      </c>
      <c r="D99" s="14">
        <v>4809.9353282242</v>
      </c>
      <c r="E99" s="14">
        <v>6199.3312469838002</v>
      </c>
      <c r="F99" s="14">
        <v>6511.1441859923998</v>
      </c>
      <c r="G99" s="14">
        <v>24251.601534172703</v>
      </c>
      <c r="H99" s="59"/>
      <c r="I99" s="59"/>
      <c r="J99" s="59"/>
      <c r="K99" s="59"/>
      <c r="L99" s="59"/>
      <c r="M99" s="59"/>
      <c r="N99" s="59"/>
      <c r="O99" s="59"/>
    </row>
    <row r="100" spans="1:15">
      <c r="A100" s="15" t="s">
        <v>886</v>
      </c>
      <c r="B100" s="16" t="s">
        <v>887</v>
      </c>
      <c r="C100" s="17">
        <v>1450.3234231652</v>
      </c>
      <c r="D100" s="17">
        <v>201.6831724466</v>
      </c>
      <c r="E100" s="17">
        <v>620.05315818530005</v>
      </c>
      <c r="F100" s="17">
        <v>631.1273838889</v>
      </c>
      <c r="G100" s="17">
        <v>2903.1871376860004</v>
      </c>
      <c r="H100" s="59"/>
      <c r="I100" s="59"/>
      <c r="J100" s="59"/>
      <c r="K100" s="59"/>
      <c r="L100" s="59"/>
      <c r="M100" s="59"/>
      <c r="N100" s="59"/>
      <c r="O100" s="59"/>
    </row>
    <row r="101" spans="1:15">
      <c r="A101" s="15" t="s">
        <v>888</v>
      </c>
      <c r="B101" s="16" t="s">
        <v>889</v>
      </c>
      <c r="C101" s="17">
        <v>240</v>
      </c>
      <c r="D101" s="17">
        <v>1471.2483931240001</v>
      </c>
      <c r="E101" s="17">
        <v>1563.4725078397</v>
      </c>
      <c r="F101" s="17">
        <v>1660.6972331024001</v>
      </c>
      <c r="G101" s="17">
        <v>4935.4181340660998</v>
      </c>
      <c r="H101" s="59"/>
      <c r="I101" s="59"/>
      <c r="J101" s="59"/>
      <c r="K101" s="59"/>
      <c r="L101" s="59"/>
      <c r="M101" s="59"/>
      <c r="N101" s="59"/>
      <c r="O101" s="59"/>
    </row>
    <row r="102" spans="1:15">
      <c r="A102" s="15" t="s">
        <v>890</v>
      </c>
      <c r="B102" s="16" t="s">
        <v>891</v>
      </c>
      <c r="C102" s="17">
        <v>119.3006490265</v>
      </c>
      <c r="D102" s="17">
        <v>16.590046734600001</v>
      </c>
      <c r="E102" s="17">
        <v>51.0043091223</v>
      </c>
      <c r="F102" s="17">
        <v>51.9152523594</v>
      </c>
      <c r="G102" s="17">
        <v>238.81025724280002</v>
      </c>
      <c r="H102" s="59"/>
      <c r="I102" s="59"/>
      <c r="J102" s="59"/>
      <c r="K102" s="59"/>
      <c r="L102" s="59"/>
      <c r="M102" s="59"/>
      <c r="N102" s="59"/>
      <c r="O102" s="59"/>
    </row>
    <row r="103" spans="1:15" ht="28.9">
      <c r="A103" s="15" t="s">
        <v>892</v>
      </c>
      <c r="B103" s="16" t="s">
        <v>893</v>
      </c>
      <c r="C103" s="17">
        <v>2463.5655900368001</v>
      </c>
      <c r="D103" s="17">
        <v>1795.4068937530999</v>
      </c>
      <c r="E103" s="17">
        <v>2288.7368012020002</v>
      </c>
      <c r="F103" s="17">
        <v>2405.2678459638</v>
      </c>
      <c r="G103" s="17">
        <v>8952.9771309557</v>
      </c>
      <c r="H103" s="59"/>
      <c r="I103" s="59"/>
      <c r="J103" s="59"/>
      <c r="K103" s="59"/>
      <c r="L103" s="59"/>
      <c r="M103" s="59" t="s">
        <v>427</v>
      </c>
      <c r="N103" s="59" t="s">
        <v>427</v>
      </c>
      <c r="O103" s="59"/>
    </row>
    <row r="104" spans="1:15">
      <c r="A104" s="15" t="s">
        <v>894</v>
      </c>
      <c r="B104" s="16" t="s">
        <v>895</v>
      </c>
      <c r="C104" s="17">
        <v>1500</v>
      </c>
      <c r="D104" s="17">
        <v>1191.7863968895999</v>
      </c>
      <c r="E104" s="17">
        <v>1266.4926435689001</v>
      </c>
      <c r="F104" s="17">
        <v>1345.2496403826001</v>
      </c>
      <c r="G104" s="17">
        <v>5303.5286808411001</v>
      </c>
      <c r="H104" s="59"/>
      <c r="I104" s="59"/>
      <c r="J104" s="59"/>
      <c r="K104" s="59"/>
      <c r="L104" s="59"/>
      <c r="M104" s="59"/>
      <c r="N104" s="59"/>
      <c r="O104" s="59"/>
    </row>
    <row r="105" spans="1:15" ht="28.9">
      <c r="A105" s="15" t="s">
        <v>896</v>
      </c>
      <c r="B105" s="16" t="s">
        <v>897</v>
      </c>
      <c r="C105" s="17">
        <v>958.00111074380004</v>
      </c>
      <c r="D105" s="17">
        <v>133.22042527630001</v>
      </c>
      <c r="E105" s="17">
        <v>409.57182706559996</v>
      </c>
      <c r="F105" s="17">
        <v>416.8868302953</v>
      </c>
      <c r="G105" s="17">
        <v>1917.6801933810002</v>
      </c>
      <c r="H105" s="59"/>
      <c r="I105" s="59"/>
      <c r="J105" s="59"/>
      <c r="K105" s="59"/>
      <c r="L105" s="59"/>
      <c r="M105" s="59"/>
      <c r="N105" s="59"/>
      <c r="O105" s="59"/>
    </row>
    <row r="106" spans="1:15" ht="15.6">
      <c r="A106" s="12" t="s">
        <v>898</v>
      </c>
      <c r="B106" s="13" t="s">
        <v>899</v>
      </c>
      <c r="C106" s="14">
        <v>3440.629547</v>
      </c>
      <c r="D106" s="14">
        <v>3136.3124812485999</v>
      </c>
      <c r="E106" s="14">
        <v>3332.9099038230001</v>
      </c>
      <c r="F106" s="14">
        <v>3540.1673055998999</v>
      </c>
      <c r="G106" s="14">
        <v>13450.0192376715</v>
      </c>
      <c r="H106" s="59"/>
      <c r="I106" s="59"/>
      <c r="J106" s="59"/>
      <c r="K106" s="59"/>
      <c r="L106" s="59"/>
      <c r="M106" s="59"/>
      <c r="N106" s="59"/>
      <c r="O106" s="59"/>
    </row>
    <row r="107" spans="1:15">
      <c r="A107" s="15" t="s">
        <v>900</v>
      </c>
      <c r="B107" s="16" t="s">
        <v>901</v>
      </c>
      <c r="C107" s="17">
        <v>961.76880600000004</v>
      </c>
      <c r="D107" s="17">
        <v>451.48476256559997</v>
      </c>
      <c r="E107" s="17">
        <v>479.78575016900004</v>
      </c>
      <c r="F107" s="17">
        <v>509.62128453960003</v>
      </c>
      <c r="G107" s="17">
        <v>2402.6606032742002</v>
      </c>
      <c r="H107" s="59" t="s">
        <v>427</v>
      </c>
      <c r="I107" s="59"/>
      <c r="J107" s="59" t="s">
        <v>427</v>
      </c>
      <c r="K107" s="59"/>
      <c r="L107" s="59"/>
      <c r="M107" s="59" t="s">
        <v>427</v>
      </c>
      <c r="N107" s="59"/>
      <c r="O107" s="59"/>
    </row>
    <row r="108" spans="1:15">
      <c r="A108" s="15" t="s">
        <v>902</v>
      </c>
      <c r="B108" s="16" t="s">
        <v>903</v>
      </c>
      <c r="C108" s="17">
        <v>1945.35</v>
      </c>
      <c r="D108" s="17">
        <v>2208.1645281484998</v>
      </c>
      <c r="E108" s="17">
        <v>2346.5816844267001</v>
      </c>
      <c r="F108" s="17">
        <v>2492.5041476813003</v>
      </c>
      <c r="G108" s="17">
        <v>8992.6003602564997</v>
      </c>
      <c r="H108" s="59" t="s">
        <v>427</v>
      </c>
      <c r="I108" s="59"/>
      <c r="J108" s="59" t="s">
        <v>427</v>
      </c>
      <c r="K108" s="59"/>
      <c r="L108" s="59"/>
      <c r="M108" s="59"/>
      <c r="N108" s="59"/>
      <c r="O108" s="59"/>
    </row>
    <row r="109" spans="1:15" ht="28.9">
      <c r="A109" s="15" t="s">
        <v>904</v>
      </c>
      <c r="B109" s="16" t="s">
        <v>905</v>
      </c>
      <c r="C109" s="17">
        <v>533.51074100000005</v>
      </c>
      <c r="D109" s="17">
        <v>476.66319053450002</v>
      </c>
      <c r="E109" s="17">
        <v>506.54246922729999</v>
      </c>
      <c r="F109" s="17">
        <v>538.04187337899998</v>
      </c>
      <c r="G109" s="17">
        <v>2054.7582741408</v>
      </c>
      <c r="H109" s="59" t="s">
        <v>427</v>
      </c>
      <c r="I109" s="59"/>
      <c r="J109" s="59"/>
      <c r="K109" s="59"/>
      <c r="L109" s="59"/>
      <c r="M109" s="59"/>
      <c r="N109" s="59"/>
      <c r="O109" s="59"/>
    </row>
    <row r="110" spans="1:15" ht="18">
      <c r="A110" s="9" t="s">
        <v>906</v>
      </c>
      <c r="B110" s="10" t="s">
        <v>907</v>
      </c>
      <c r="C110" s="11">
        <v>24475.940301890099</v>
      </c>
      <c r="D110" s="11">
        <v>14682.003563030001</v>
      </c>
      <c r="E110" s="11">
        <v>15225.570077874201</v>
      </c>
      <c r="F110" s="11">
        <v>14488.633354305201</v>
      </c>
      <c r="G110" s="11">
        <v>68872.147297099509</v>
      </c>
      <c r="H110" s="59"/>
      <c r="I110" s="59"/>
      <c r="J110" s="59"/>
      <c r="K110" s="59"/>
      <c r="L110" s="59"/>
      <c r="M110" s="59"/>
      <c r="N110" s="59"/>
      <c r="O110" s="59"/>
    </row>
    <row r="111" spans="1:15" ht="15.6">
      <c r="A111" s="12" t="s">
        <v>908</v>
      </c>
      <c r="B111" s="13" t="s">
        <v>909</v>
      </c>
      <c r="C111" s="14">
        <v>5858.3923719236</v>
      </c>
      <c r="D111" s="14">
        <v>6143.4847630214008</v>
      </c>
      <c r="E111" s="14">
        <v>5873.5075990900004</v>
      </c>
      <c r="F111" s="14">
        <v>5812.5529743297993</v>
      </c>
      <c r="G111" s="14">
        <v>23687.9377083648</v>
      </c>
      <c r="H111" s="59"/>
      <c r="I111" s="59"/>
      <c r="J111" s="59"/>
      <c r="K111" s="59"/>
      <c r="L111" s="59"/>
      <c r="M111" s="59"/>
      <c r="N111" s="59"/>
      <c r="O111" s="59"/>
    </row>
    <row r="112" spans="1:15" ht="28.9">
      <c r="A112" s="15" t="s">
        <v>910</v>
      </c>
      <c r="B112" s="16" t="s">
        <v>911</v>
      </c>
      <c r="C112" s="17">
        <v>5303.0284385847999</v>
      </c>
      <c r="D112" s="17">
        <v>6066.2553960062996</v>
      </c>
      <c r="E112" s="17">
        <v>5636.0742409102004</v>
      </c>
      <c r="F112" s="17">
        <v>5570.8790271563994</v>
      </c>
      <c r="G112" s="17">
        <v>22576.237102657702</v>
      </c>
      <c r="H112" s="59"/>
      <c r="I112" s="59"/>
      <c r="J112" s="59"/>
      <c r="K112" s="59"/>
      <c r="L112" s="59" t="s">
        <v>427</v>
      </c>
      <c r="M112" s="59"/>
      <c r="N112" s="59"/>
      <c r="O112" s="59"/>
    </row>
    <row r="113" spans="1:15" ht="28.9">
      <c r="A113" s="15" t="s">
        <v>912</v>
      </c>
      <c r="B113" s="16" t="s">
        <v>913</v>
      </c>
      <c r="C113" s="17">
        <v>555.36393333879994</v>
      </c>
      <c r="D113" s="17">
        <v>77.229367015099996</v>
      </c>
      <c r="E113" s="17">
        <v>237.4333581798</v>
      </c>
      <c r="F113" s="17">
        <v>241.67394717340002</v>
      </c>
      <c r="G113" s="17">
        <v>1111.7006057070998</v>
      </c>
      <c r="H113" s="59"/>
      <c r="I113" s="59"/>
      <c r="J113" s="59"/>
      <c r="K113" s="59"/>
      <c r="L113" s="59"/>
      <c r="M113" s="59"/>
      <c r="N113" s="59"/>
      <c r="O113" s="59"/>
    </row>
    <row r="114" spans="1:15" ht="15.6">
      <c r="A114" s="12" t="s">
        <v>914</v>
      </c>
      <c r="B114" s="13" t="s">
        <v>915</v>
      </c>
      <c r="C114" s="14">
        <v>7339.4539508402995</v>
      </c>
      <c r="D114" s="14">
        <v>3595.9155011032999</v>
      </c>
      <c r="E114" s="14">
        <v>4737.5265344762001</v>
      </c>
      <c r="F114" s="14">
        <v>4743.9952284730998</v>
      </c>
      <c r="G114" s="14">
        <v>20416.891214892901</v>
      </c>
      <c r="H114" s="59"/>
      <c r="I114" s="59"/>
      <c r="J114" s="59"/>
      <c r="K114" s="59"/>
      <c r="L114" s="59"/>
      <c r="M114" s="59"/>
      <c r="N114" s="59"/>
      <c r="O114" s="59"/>
    </row>
    <row r="115" spans="1:15" ht="28.9">
      <c r="A115" s="15" t="s">
        <v>916</v>
      </c>
      <c r="B115" s="16" t="s">
        <v>917</v>
      </c>
      <c r="C115" s="17">
        <v>4666.8585258403</v>
      </c>
      <c r="D115" s="17">
        <v>648.97719902860001</v>
      </c>
      <c r="E115" s="17">
        <v>1995.2103934419001</v>
      </c>
      <c r="F115" s="17">
        <v>2030.8450965820998</v>
      </c>
      <c r="G115" s="17">
        <v>9341.8912148928994</v>
      </c>
      <c r="H115" s="59"/>
      <c r="I115" s="59"/>
      <c r="J115" s="59"/>
      <c r="K115" s="59"/>
      <c r="L115" s="59" t="s">
        <v>427</v>
      </c>
      <c r="M115" s="59"/>
      <c r="N115" s="59"/>
      <c r="O115" s="59"/>
    </row>
    <row r="116" spans="1:15">
      <c r="A116" s="15" t="s">
        <v>918</v>
      </c>
      <c r="B116" s="16" t="s">
        <v>919</v>
      </c>
      <c r="C116" s="17">
        <v>989.59542499999998</v>
      </c>
      <c r="D116" s="17">
        <v>2105.4383020747</v>
      </c>
      <c r="E116" s="17">
        <v>2237.4161410342999</v>
      </c>
      <c r="F116" s="17">
        <v>2376.5501318909996</v>
      </c>
      <c r="G116" s="17">
        <v>7709</v>
      </c>
      <c r="H116" s="59"/>
      <c r="I116" s="59"/>
      <c r="J116" s="59"/>
      <c r="K116" s="59"/>
      <c r="L116" s="59"/>
      <c r="M116" s="59" t="s">
        <v>427</v>
      </c>
      <c r="N116" s="59" t="s">
        <v>427</v>
      </c>
      <c r="O116" s="59"/>
    </row>
    <row r="117" spans="1:15">
      <c r="A117" s="15" t="s">
        <v>920</v>
      </c>
      <c r="B117" s="16" t="s">
        <v>921</v>
      </c>
      <c r="C117" s="17">
        <v>1683</v>
      </c>
      <c r="D117" s="17">
        <v>841.5</v>
      </c>
      <c r="E117" s="17">
        <v>504.9</v>
      </c>
      <c r="F117" s="17">
        <v>336.6</v>
      </c>
      <c r="G117" s="17">
        <v>3366</v>
      </c>
      <c r="H117" s="59"/>
      <c r="I117" s="59"/>
      <c r="J117" s="59"/>
      <c r="K117" s="59"/>
      <c r="L117" s="59"/>
      <c r="M117" s="59"/>
      <c r="N117" s="59"/>
      <c r="O117" s="59"/>
    </row>
    <row r="118" spans="1:15" ht="15.6">
      <c r="A118" s="12" t="s">
        <v>922</v>
      </c>
      <c r="B118" s="13" t="s">
        <v>923</v>
      </c>
      <c r="C118" s="14">
        <v>6505.6669809871</v>
      </c>
      <c r="D118" s="14">
        <v>4265.4985970779999</v>
      </c>
      <c r="E118" s="14">
        <v>3582.5326319436999</v>
      </c>
      <c r="F118" s="14">
        <v>2890.6876965156998</v>
      </c>
      <c r="G118" s="14">
        <v>17244.385906524498</v>
      </c>
      <c r="H118" s="59"/>
      <c r="I118" s="59"/>
      <c r="J118" s="59"/>
      <c r="K118" s="59"/>
      <c r="L118" s="59"/>
      <c r="M118" s="59"/>
      <c r="N118" s="59"/>
      <c r="O118" s="59"/>
    </row>
    <row r="119" spans="1:15">
      <c r="A119" s="15" t="s">
        <v>924</v>
      </c>
      <c r="B119" s="16" t="s">
        <v>925</v>
      </c>
      <c r="C119" s="17">
        <v>4794.2004834524005</v>
      </c>
      <c r="D119" s="17">
        <v>2397.1002417262002</v>
      </c>
      <c r="E119" s="17">
        <v>1438.2601450357001</v>
      </c>
      <c r="F119" s="17">
        <v>958.84009669049999</v>
      </c>
      <c r="G119" s="17">
        <v>9588.4009669047991</v>
      </c>
      <c r="H119" s="59"/>
      <c r="I119" s="59"/>
      <c r="J119" s="59"/>
      <c r="K119" s="59"/>
      <c r="L119" s="59"/>
      <c r="M119" s="59"/>
      <c r="N119" s="59"/>
      <c r="O119" s="59"/>
    </row>
    <row r="120" spans="1:15">
      <c r="A120" s="15" t="s">
        <v>926</v>
      </c>
      <c r="B120" s="16" t="s">
        <v>927</v>
      </c>
      <c r="C120" s="17">
        <v>1711.4664975347</v>
      </c>
      <c r="D120" s="17">
        <v>1868.3983553517999</v>
      </c>
      <c r="E120" s="17">
        <v>2144.2724869079998</v>
      </c>
      <c r="F120" s="17">
        <v>1931.8475998252002</v>
      </c>
      <c r="G120" s="17">
        <v>7655.9849396196987</v>
      </c>
      <c r="H120" s="59"/>
      <c r="I120" s="59"/>
      <c r="J120" s="59"/>
      <c r="K120" s="59"/>
      <c r="L120" s="59"/>
      <c r="M120" s="59"/>
      <c r="N120" s="59"/>
      <c r="O120" s="59"/>
    </row>
    <row r="121" spans="1:15" ht="15.6">
      <c r="A121" s="12" t="s">
        <v>928</v>
      </c>
      <c r="B121" s="13" t="s">
        <v>929</v>
      </c>
      <c r="C121" s="14">
        <v>4772.4269981390999</v>
      </c>
      <c r="D121" s="14">
        <v>677.1047018273</v>
      </c>
      <c r="E121" s="14">
        <v>1032.0033123643</v>
      </c>
      <c r="F121" s="14">
        <v>1041.3974549866</v>
      </c>
      <c r="G121" s="14">
        <v>7522.9324673172996</v>
      </c>
      <c r="H121" s="59"/>
      <c r="I121" s="59"/>
      <c r="J121" s="59"/>
      <c r="K121" s="59"/>
      <c r="L121" s="59"/>
      <c r="M121" s="59"/>
      <c r="N121" s="59"/>
      <c r="O121" s="59"/>
    </row>
    <row r="122" spans="1:15">
      <c r="A122" s="15" t="s">
        <v>930</v>
      </c>
      <c r="B122" s="16" t="s">
        <v>931</v>
      </c>
      <c r="C122" s="17">
        <v>1097.1206816061001</v>
      </c>
      <c r="D122" s="17">
        <v>152.56650764150001</v>
      </c>
      <c r="E122" s="17">
        <v>469.0492704417</v>
      </c>
      <c r="F122" s="17">
        <v>477.42654812889998</v>
      </c>
      <c r="G122" s="17">
        <v>2196.1630078182002</v>
      </c>
      <c r="H122" s="59"/>
      <c r="I122" s="59"/>
      <c r="J122" s="59" t="s">
        <v>427</v>
      </c>
      <c r="K122" s="59"/>
      <c r="L122" s="59"/>
      <c r="M122" s="59" t="s">
        <v>427</v>
      </c>
      <c r="N122" s="59" t="s">
        <v>427</v>
      </c>
      <c r="O122" s="59"/>
    </row>
    <row r="123" spans="1:15" ht="28.9">
      <c r="A123" s="15" t="s">
        <v>932</v>
      </c>
      <c r="B123" s="16" t="s">
        <v>933</v>
      </c>
      <c r="C123" s="17">
        <v>3563.7658619642002</v>
      </c>
      <c r="D123" s="17">
        <v>509.02728649839997</v>
      </c>
      <c r="E123" s="17">
        <v>515.26742939450003</v>
      </c>
      <c r="F123" s="17">
        <v>515.43260556199994</v>
      </c>
      <c r="G123" s="17">
        <v>5103.4931834190993</v>
      </c>
      <c r="H123" s="59"/>
      <c r="I123" s="59"/>
      <c r="J123" s="59"/>
      <c r="K123" s="59"/>
      <c r="L123" s="59"/>
      <c r="M123" s="59"/>
      <c r="N123" s="59"/>
      <c r="O123" s="59"/>
    </row>
    <row r="124" spans="1:15">
      <c r="A124" s="15" t="s">
        <v>934</v>
      </c>
      <c r="B124" s="16" t="s">
        <v>935</v>
      </c>
      <c r="C124" s="17">
        <v>111.5404545688</v>
      </c>
      <c r="D124" s="17">
        <v>15.5109076874</v>
      </c>
      <c r="E124" s="17">
        <v>47.6866125281</v>
      </c>
      <c r="F124" s="17">
        <v>48.538301295700002</v>
      </c>
      <c r="G124" s="17">
        <v>223.27627608</v>
      </c>
      <c r="H124" s="59" t="s">
        <v>427</v>
      </c>
      <c r="I124" s="59"/>
      <c r="J124" s="59" t="s">
        <v>427</v>
      </c>
      <c r="K124" s="59"/>
      <c r="L124" s="59"/>
      <c r="M124" s="59" t="s">
        <v>427</v>
      </c>
      <c r="N124" s="59" t="s">
        <v>427</v>
      </c>
      <c r="O124" s="59"/>
    </row>
    <row r="125" spans="1:15" ht="36">
      <c r="A125" s="9" t="s">
        <v>936</v>
      </c>
      <c r="B125" s="10" t="s">
        <v>937</v>
      </c>
      <c r="C125" s="11">
        <v>37764.623335735298</v>
      </c>
      <c r="D125" s="11">
        <v>32545.7286270652</v>
      </c>
      <c r="E125" s="11">
        <v>36016.279272492</v>
      </c>
      <c r="F125" s="11">
        <v>41515.2525735046</v>
      </c>
      <c r="G125" s="11">
        <v>147841.88380879711</v>
      </c>
      <c r="H125" s="59"/>
      <c r="I125" s="59"/>
      <c r="J125" s="59"/>
      <c r="K125" s="59"/>
      <c r="L125" s="59"/>
      <c r="M125" s="59"/>
      <c r="N125" s="59"/>
      <c r="O125" s="59"/>
    </row>
    <row r="126" spans="1:15" ht="15.6">
      <c r="A126" s="12" t="s">
        <v>938</v>
      </c>
      <c r="B126" s="13" t="s">
        <v>939</v>
      </c>
      <c r="C126" s="14">
        <v>6358.8402393964006</v>
      </c>
      <c r="D126" s="14">
        <v>2085.6834883311999</v>
      </c>
      <c r="E126" s="14">
        <v>3127.3425920100999</v>
      </c>
      <c r="F126" s="14">
        <v>3260.1113768319001</v>
      </c>
      <c r="G126" s="14">
        <v>14831.9776965696</v>
      </c>
      <c r="H126" s="59"/>
      <c r="I126" s="59"/>
      <c r="J126" s="59"/>
      <c r="K126" s="59"/>
      <c r="L126" s="59"/>
      <c r="M126" s="59"/>
      <c r="N126" s="59"/>
      <c r="O126" s="59"/>
    </row>
    <row r="127" spans="1:15" ht="28.9">
      <c r="A127" s="15" t="s">
        <v>940</v>
      </c>
      <c r="B127" s="16" t="s">
        <v>941</v>
      </c>
      <c r="C127" s="17">
        <v>1315.7510180762999</v>
      </c>
      <c r="D127" s="17">
        <v>182.96942270739999</v>
      </c>
      <c r="E127" s="17">
        <v>562.51975325850003</v>
      </c>
      <c r="F127" s="17">
        <v>572.56642527040003</v>
      </c>
      <c r="G127" s="17">
        <v>2633.8066193125997</v>
      </c>
      <c r="H127" s="59"/>
      <c r="I127" s="59"/>
      <c r="J127" s="59"/>
      <c r="K127" s="59"/>
      <c r="L127" s="59"/>
      <c r="M127" s="59"/>
      <c r="N127" s="59"/>
      <c r="O127" s="59"/>
    </row>
    <row r="128" spans="1:15">
      <c r="A128" s="15" t="s">
        <v>942</v>
      </c>
      <c r="B128" s="16" t="s">
        <v>943</v>
      </c>
      <c r="C128" s="17">
        <v>778.6643461540001</v>
      </c>
      <c r="D128" s="17">
        <v>108.2817067525</v>
      </c>
      <c r="E128" s="17">
        <v>332.90042709600004</v>
      </c>
      <c r="F128" s="17">
        <v>338.84606968779997</v>
      </c>
      <c r="G128" s="17">
        <v>1558.6925496903</v>
      </c>
      <c r="H128" s="59"/>
      <c r="I128" s="59"/>
      <c r="J128" s="59"/>
      <c r="K128" s="59"/>
      <c r="L128" s="59"/>
      <c r="M128" s="59"/>
      <c r="N128" s="59"/>
      <c r="O128" s="59"/>
    </row>
    <row r="129" spans="1:15" ht="28.9">
      <c r="A129" s="15" t="s">
        <v>944</v>
      </c>
      <c r="B129" s="16" t="s">
        <v>945</v>
      </c>
      <c r="C129" s="17">
        <v>2382.645884</v>
      </c>
      <c r="D129" s="17">
        <v>1044.0841933740999</v>
      </c>
      <c r="E129" s="17">
        <v>1109.5318369349</v>
      </c>
      <c r="F129" s="17">
        <v>1178.5282071782001</v>
      </c>
      <c r="G129" s="17">
        <v>5714.7901214871999</v>
      </c>
      <c r="H129" s="59"/>
      <c r="I129" s="59"/>
      <c r="J129" s="59"/>
      <c r="K129" s="59"/>
      <c r="L129" s="59"/>
      <c r="M129" s="59"/>
      <c r="N129" s="59"/>
      <c r="O129" s="59"/>
    </row>
    <row r="130" spans="1:15" ht="28.9">
      <c r="A130" s="15" t="s">
        <v>946</v>
      </c>
      <c r="B130" s="16" t="s">
        <v>947</v>
      </c>
      <c r="C130" s="17">
        <v>494.56687455500003</v>
      </c>
      <c r="D130" s="17">
        <v>68.7748778335</v>
      </c>
      <c r="E130" s="17">
        <v>211.44094317419999</v>
      </c>
      <c r="F130" s="17">
        <v>215.2173044374</v>
      </c>
      <c r="G130" s="17">
        <v>990.00000000010004</v>
      </c>
      <c r="H130" s="59"/>
      <c r="I130" s="59"/>
      <c r="J130" s="59"/>
      <c r="K130" s="59"/>
      <c r="L130" s="59"/>
      <c r="M130" s="59"/>
      <c r="N130" s="59"/>
      <c r="O130" s="59"/>
    </row>
    <row r="131" spans="1:15" ht="28.9">
      <c r="A131" s="15" t="s">
        <v>948</v>
      </c>
      <c r="B131" s="16" t="s">
        <v>949</v>
      </c>
      <c r="C131" s="17">
        <v>667.21211661109999</v>
      </c>
      <c r="D131" s="17">
        <v>92.783067709999997</v>
      </c>
      <c r="E131" s="17">
        <v>285.25153319349999</v>
      </c>
      <c r="F131" s="17">
        <v>290.34616067690001</v>
      </c>
      <c r="G131" s="17">
        <v>1335.5928781914999</v>
      </c>
      <c r="H131" s="59"/>
      <c r="I131" s="59"/>
      <c r="J131" s="59"/>
      <c r="K131" s="59"/>
      <c r="L131" s="59"/>
      <c r="M131" s="59"/>
      <c r="N131" s="59"/>
      <c r="O131" s="59"/>
    </row>
    <row r="132" spans="1:15" ht="28.9">
      <c r="A132" s="15" t="s">
        <v>950</v>
      </c>
      <c r="B132" s="16" t="s">
        <v>951</v>
      </c>
      <c r="C132" s="17">
        <v>720</v>
      </c>
      <c r="D132" s="17">
        <v>588.79021995369999</v>
      </c>
      <c r="E132" s="17">
        <v>625.69809835300009</v>
      </c>
      <c r="F132" s="17">
        <v>664.60720958119998</v>
      </c>
      <c r="G132" s="17">
        <v>2599.0955278879001</v>
      </c>
      <c r="H132" s="59" t="s">
        <v>427</v>
      </c>
      <c r="I132" s="59"/>
      <c r="J132" s="59" t="s">
        <v>427</v>
      </c>
      <c r="K132" s="59"/>
      <c r="L132" s="59"/>
      <c r="M132" s="59" t="s">
        <v>427</v>
      </c>
      <c r="N132" s="59" t="s">
        <v>427</v>
      </c>
      <c r="O132" s="59"/>
    </row>
    <row r="133" spans="1:15" ht="15.6">
      <c r="A133" s="12" t="s">
        <v>952</v>
      </c>
      <c r="B133" s="13" t="s">
        <v>953</v>
      </c>
      <c r="C133" s="14">
        <v>2935.9195652975</v>
      </c>
      <c r="D133" s="14">
        <v>5843.329292464</v>
      </c>
      <c r="E133" s="14">
        <v>6471.4345305495008</v>
      </c>
      <c r="F133" s="14">
        <v>6856.1258306533</v>
      </c>
      <c r="G133" s="14">
        <v>22106.809218964299</v>
      </c>
      <c r="H133" s="59"/>
      <c r="I133" s="59"/>
      <c r="J133" s="59"/>
      <c r="K133" s="59"/>
      <c r="L133" s="59"/>
      <c r="M133" s="59"/>
      <c r="N133" s="59"/>
      <c r="O133" s="59"/>
    </row>
    <row r="134" spans="1:15">
      <c r="A134" s="15" t="s">
        <v>954</v>
      </c>
      <c r="B134" s="16" t="s">
        <v>955</v>
      </c>
      <c r="C134" s="17">
        <v>935.90956529749997</v>
      </c>
      <c r="D134" s="17">
        <v>130.14835673029998</v>
      </c>
      <c r="E134" s="17">
        <v>400.12708370389998</v>
      </c>
      <c r="F134" s="17">
        <v>407.27340265509997</v>
      </c>
      <c r="G134" s="17">
        <v>1873.4584083868001</v>
      </c>
      <c r="H134" s="59"/>
      <c r="I134" s="59"/>
      <c r="J134" s="59"/>
      <c r="K134" s="59"/>
      <c r="L134" s="59"/>
      <c r="M134" s="59"/>
      <c r="N134" s="59"/>
      <c r="O134" s="59"/>
    </row>
    <row r="135" spans="1:15">
      <c r="A135" s="15" t="s">
        <v>956</v>
      </c>
      <c r="B135" s="16" t="s">
        <v>957</v>
      </c>
      <c r="C135" s="17">
        <v>2000.01</v>
      </c>
      <c r="D135" s="17">
        <v>5713.1809357336997</v>
      </c>
      <c r="E135" s="17">
        <v>6071.3074468455998</v>
      </c>
      <c r="F135" s="17">
        <v>6448.8524279982003</v>
      </c>
      <c r="G135" s="17">
        <v>20233.3508105775</v>
      </c>
      <c r="H135" s="59"/>
      <c r="I135" s="59"/>
      <c r="J135" s="59"/>
      <c r="K135" s="59"/>
      <c r="L135" s="59"/>
      <c r="M135" s="59"/>
      <c r="N135" s="59"/>
      <c r="O135" s="59"/>
    </row>
    <row r="136" spans="1:15" ht="15.6">
      <c r="A136" s="12" t="s">
        <v>958</v>
      </c>
      <c r="B136" s="13" t="s">
        <v>959</v>
      </c>
      <c r="C136" s="14">
        <v>6554.3176571078993</v>
      </c>
      <c r="D136" s="14">
        <v>2128.6169804309998</v>
      </c>
      <c r="E136" s="14">
        <v>3372.0996251223</v>
      </c>
      <c r="F136" s="14">
        <v>5587.0780314524</v>
      </c>
      <c r="G136" s="14">
        <v>17642.112294113598</v>
      </c>
      <c r="H136" s="59"/>
      <c r="I136" s="59"/>
      <c r="J136" s="59"/>
      <c r="K136" s="59"/>
      <c r="L136" s="59"/>
      <c r="M136" s="59"/>
      <c r="N136" s="59"/>
      <c r="O136" s="59"/>
    </row>
    <row r="137" spans="1:15">
      <c r="A137" s="15" t="s">
        <v>960</v>
      </c>
      <c r="B137" s="16" t="s">
        <v>961</v>
      </c>
      <c r="C137" s="17">
        <v>3372.2251350963002</v>
      </c>
      <c r="D137" s="17">
        <v>1686.1125675481001</v>
      </c>
      <c r="E137" s="17">
        <v>1011.6675405289001</v>
      </c>
      <c r="F137" s="17">
        <v>674.44502701930003</v>
      </c>
      <c r="G137" s="17">
        <v>6744.4502701926003</v>
      </c>
      <c r="H137" s="59"/>
      <c r="I137" s="59"/>
      <c r="J137" s="59"/>
      <c r="K137" s="59"/>
      <c r="L137" s="59"/>
      <c r="M137" s="59"/>
      <c r="N137" s="59"/>
      <c r="O137" s="59"/>
    </row>
    <row r="138" spans="1:15">
      <c r="A138" s="15" t="s">
        <v>962</v>
      </c>
      <c r="B138" s="16" t="s">
        <v>963</v>
      </c>
      <c r="C138" s="17">
        <v>3182.0925220116001</v>
      </c>
      <c r="D138" s="17">
        <v>442.5044128829</v>
      </c>
      <c r="E138" s="17">
        <v>1360.4320845934001</v>
      </c>
      <c r="F138" s="17">
        <v>1384.7295690271999</v>
      </c>
      <c r="G138" s="17">
        <v>6369.7585885151002</v>
      </c>
      <c r="H138" s="59"/>
      <c r="I138" s="59"/>
      <c r="J138" s="59"/>
      <c r="K138" s="59"/>
      <c r="L138" s="59"/>
      <c r="M138" s="59"/>
      <c r="N138" s="59"/>
      <c r="O138" s="59"/>
    </row>
    <row r="139" spans="1:15">
      <c r="A139" s="15" t="s">
        <v>964</v>
      </c>
      <c r="B139" s="16" t="s">
        <v>965</v>
      </c>
      <c r="C139" s="17">
        <v>0</v>
      </c>
      <c r="D139" s="17">
        <v>0</v>
      </c>
      <c r="E139" s="17">
        <v>1000</v>
      </c>
      <c r="F139" s="17">
        <v>1547.903435406</v>
      </c>
      <c r="G139" s="17">
        <v>2547.903435406</v>
      </c>
      <c r="H139" s="59"/>
      <c r="I139" s="59"/>
      <c r="J139" s="59"/>
      <c r="K139" s="59"/>
      <c r="L139" s="59"/>
      <c r="M139" s="59"/>
      <c r="N139" s="59"/>
      <c r="O139" s="59"/>
    </row>
    <row r="140" spans="1:15">
      <c r="A140" s="15" t="s">
        <v>966</v>
      </c>
      <c r="B140" s="16" t="s">
        <v>967</v>
      </c>
      <c r="C140" s="17">
        <v>0</v>
      </c>
      <c r="D140" s="17">
        <v>0</v>
      </c>
      <c r="E140" s="17">
        <v>0</v>
      </c>
      <c r="F140" s="17">
        <v>1979.9999999999002</v>
      </c>
      <c r="G140" s="17">
        <v>1979.9999999999002</v>
      </c>
      <c r="H140" s="59"/>
      <c r="I140" s="59"/>
      <c r="J140" s="59"/>
      <c r="K140" s="59"/>
      <c r="L140" s="59"/>
      <c r="M140" s="59"/>
      <c r="N140" s="59"/>
      <c r="O140" s="59"/>
    </row>
    <row r="141" spans="1:15" ht="15.6">
      <c r="A141" s="12" t="s">
        <v>968</v>
      </c>
      <c r="B141" s="13" t="s">
        <v>969</v>
      </c>
      <c r="C141" s="14">
        <v>8912.7692033899002</v>
      </c>
      <c r="D141" s="14">
        <v>10145.3034380264</v>
      </c>
      <c r="E141" s="14">
        <v>10212.019079733102</v>
      </c>
      <c r="F141" s="14">
        <v>12221.383534642799</v>
      </c>
      <c r="G141" s="14">
        <v>41491.475255792204</v>
      </c>
      <c r="H141" s="59"/>
      <c r="I141" s="59"/>
      <c r="J141" s="59"/>
      <c r="K141" s="59"/>
      <c r="L141" s="59"/>
      <c r="M141" s="59"/>
      <c r="N141" s="59"/>
      <c r="O141" s="59"/>
    </row>
    <row r="142" spans="1:15">
      <c r="A142" s="15" t="s">
        <v>970</v>
      </c>
      <c r="B142" s="16" t="s">
        <v>971</v>
      </c>
      <c r="C142" s="17">
        <v>0</v>
      </c>
      <c r="D142" s="17">
        <v>0</v>
      </c>
      <c r="E142" s="17">
        <v>0</v>
      </c>
      <c r="F142" s="17">
        <v>1386</v>
      </c>
      <c r="G142" s="17">
        <v>1386</v>
      </c>
      <c r="H142" s="59"/>
      <c r="I142" s="59"/>
      <c r="J142" s="59"/>
      <c r="K142" s="59"/>
      <c r="L142" s="59"/>
      <c r="M142" s="59"/>
      <c r="N142" s="59"/>
      <c r="O142" s="59"/>
    </row>
    <row r="143" spans="1:15">
      <c r="A143" s="15" t="s">
        <v>972</v>
      </c>
      <c r="B143" s="16" t="s">
        <v>973</v>
      </c>
      <c r="C143" s="17">
        <v>7609.9465587488003</v>
      </c>
      <c r="D143" s="17">
        <v>8307.7358833272992</v>
      </c>
      <c r="E143" s="17">
        <v>8086.9704166469</v>
      </c>
      <c r="F143" s="17">
        <v>8589.8596411284998</v>
      </c>
      <c r="G143" s="17">
        <v>32594.512499851498</v>
      </c>
      <c r="H143" s="59"/>
      <c r="I143" s="59"/>
      <c r="J143" s="59"/>
      <c r="K143" s="59"/>
      <c r="L143" s="59"/>
      <c r="M143" s="59"/>
      <c r="N143" s="59"/>
      <c r="O143" s="59"/>
    </row>
    <row r="144" spans="1:15">
      <c r="A144" s="15" t="s">
        <v>974</v>
      </c>
      <c r="B144" s="16" t="s">
        <v>975</v>
      </c>
      <c r="C144" s="17">
        <v>72.263073000000006</v>
      </c>
      <c r="D144" s="17">
        <v>287.56096701230001</v>
      </c>
      <c r="E144" s="17">
        <v>305.5865130272</v>
      </c>
      <c r="F144" s="17">
        <v>324.58944696050003</v>
      </c>
      <c r="G144" s="17">
        <v>990</v>
      </c>
      <c r="H144" s="59"/>
      <c r="I144" s="59"/>
      <c r="J144" s="59"/>
      <c r="K144" s="59"/>
      <c r="L144" s="59"/>
      <c r="M144" s="59"/>
      <c r="N144" s="59"/>
      <c r="O144" s="59"/>
    </row>
    <row r="145" spans="1:15">
      <c r="A145" s="15" t="s">
        <v>976</v>
      </c>
      <c r="B145" s="16" t="s">
        <v>977</v>
      </c>
      <c r="C145" s="17">
        <v>614.67146400000001</v>
      </c>
      <c r="D145" s="17">
        <v>1464.3606790314</v>
      </c>
      <c r="E145" s="17">
        <v>1556.1530424958</v>
      </c>
      <c r="F145" s="17">
        <v>1652.9226059289999</v>
      </c>
      <c r="G145" s="17">
        <v>5288.1077914561993</v>
      </c>
      <c r="H145" s="59"/>
      <c r="I145" s="59"/>
      <c r="J145" s="59"/>
      <c r="K145" s="59"/>
      <c r="L145" s="59"/>
      <c r="M145" s="59"/>
      <c r="N145" s="59" t="s">
        <v>427</v>
      </c>
      <c r="O145" s="59"/>
    </row>
    <row r="146" spans="1:15">
      <c r="A146" s="15" t="s">
        <v>978</v>
      </c>
      <c r="B146" s="16" t="s">
        <v>979</v>
      </c>
      <c r="C146" s="17">
        <v>615.88810764110008</v>
      </c>
      <c r="D146" s="17">
        <v>85.645908655399992</v>
      </c>
      <c r="E146" s="17">
        <v>263.30910756319997</v>
      </c>
      <c r="F146" s="17">
        <v>268.01184062480002</v>
      </c>
      <c r="G146" s="17">
        <v>1232.8549644845002</v>
      </c>
      <c r="H146" s="59" t="s">
        <v>427</v>
      </c>
      <c r="I146" s="59"/>
      <c r="J146" s="59"/>
      <c r="K146" s="59"/>
      <c r="L146" s="59"/>
      <c r="M146" s="59"/>
      <c r="N146" s="59"/>
      <c r="O146" s="59"/>
    </row>
    <row r="147" spans="1:15" ht="15.6">
      <c r="A147" s="12" t="s">
        <v>980</v>
      </c>
      <c r="B147" s="13" t="s">
        <v>981</v>
      </c>
      <c r="C147" s="14">
        <v>13002.776670543601</v>
      </c>
      <c r="D147" s="14">
        <v>12342.7954278126</v>
      </c>
      <c r="E147" s="14">
        <v>12833.383445076999</v>
      </c>
      <c r="F147" s="14">
        <v>13590.553799924201</v>
      </c>
      <c r="G147" s="14">
        <v>51769.5093433574</v>
      </c>
      <c r="H147" s="59"/>
      <c r="I147" s="59"/>
      <c r="J147" s="59"/>
      <c r="K147" s="59"/>
      <c r="L147" s="59"/>
      <c r="M147" s="59"/>
      <c r="N147" s="59"/>
      <c r="O147" s="59"/>
    </row>
    <row r="148" spans="1:15">
      <c r="A148" s="15" t="s">
        <v>982</v>
      </c>
      <c r="B148" s="16" t="s">
        <v>983</v>
      </c>
      <c r="C148" s="17">
        <v>9097.9701584088998</v>
      </c>
      <c r="D148" s="17">
        <v>9932.2028830226991</v>
      </c>
      <c r="E148" s="17">
        <v>9668.269672406901</v>
      </c>
      <c r="F148" s="17">
        <v>10269.492180607</v>
      </c>
      <c r="G148" s="17">
        <v>38967.934894445498</v>
      </c>
      <c r="H148" s="59"/>
      <c r="I148" s="59"/>
      <c r="J148" s="59"/>
      <c r="K148" s="59"/>
      <c r="L148" s="59" t="s">
        <v>427</v>
      </c>
      <c r="M148" s="59"/>
      <c r="N148" s="59"/>
      <c r="O148" s="59"/>
    </row>
    <row r="149" spans="1:15" ht="28.9">
      <c r="A149" s="15" t="s">
        <v>984</v>
      </c>
      <c r="B149" s="16" t="s">
        <v>985</v>
      </c>
      <c r="C149" s="17">
        <v>779.72913809459999</v>
      </c>
      <c r="D149" s="17">
        <v>108.4297775987</v>
      </c>
      <c r="E149" s="17">
        <v>333.35565494040003</v>
      </c>
      <c r="F149" s="17">
        <v>339.30942795749996</v>
      </c>
      <c r="G149" s="17">
        <v>1560.8239985912001</v>
      </c>
      <c r="H149" s="59"/>
      <c r="I149" s="59"/>
      <c r="J149" s="59"/>
      <c r="K149" s="59"/>
      <c r="L149" s="59"/>
      <c r="M149" s="59"/>
      <c r="N149" s="59"/>
      <c r="O149" s="59"/>
    </row>
    <row r="150" spans="1:15" ht="28.9">
      <c r="A150" s="15" t="s">
        <v>986</v>
      </c>
      <c r="B150" s="16" t="s">
        <v>987</v>
      </c>
      <c r="C150" s="17">
        <v>1377.2522560401001</v>
      </c>
      <c r="D150" s="17">
        <v>191.521835627</v>
      </c>
      <c r="E150" s="17">
        <v>588.8132242337</v>
      </c>
      <c r="F150" s="17">
        <v>599.32950087270001</v>
      </c>
      <c r="G150" s="17">
        <v>2756.9168167735002</v>
      </c>
      <c r="H150" s="59"/>
      <c r="I150" s="59"/>
      <c r="J150" s="59"/>
      <c r="K150" s="59"/>
      <c r="L150" s="59"/>
      <c r="M150" s="59"/>
      <c r="N150" s="59"/>
      <c r="O150" s="59"/>
    </row>
    <row r="151" spans="1:15" ht="28.9">
      <c r="A151" s="15" t="s">
        <v>988</v>
      </c>
      <c r="B151" s="16" t="s">
        <v>989</v>
      </c>
      <c r="C151" s="17">
        <v>1747.825118</v>
      </c>
      <c r="D151" s="17">
        <v>2110.6409315641999</v>
      </c>
      <c r="E151" s="17">
        <v>2242.9448934959996</v>
      </c>
      <c r="F151" s="17">
        <v>2382.4226904870002</v>
      </c>
      <c r="G151" s="17">
        <v>8483.8336335472013</v>
      </c>
      <c r="H151" s="59"/>
      <c r="I151" s="59"/>
      <c r="J151" s="59"/>
      <c r="K151" s="59"/>
      <c r="L151" s="59" t="s">
        <v>427</v>
      </c>
      <c r="M151" s="59"/>
      <c r="N151" s="59"/>
      <c r="O151" s="59"/>
    </row>
    <row r="152" spans="1:15" ht="42">
      <c r="A152" s="6" t="s">
        <v>990</v>
      </c>
      <c r="B152" s="7" t="s">
        <v>991</v>
      </c>
      <c r="C152" s="8">
        <v>722113.10794607701</v>
      </c>
      <c r="D152" s="8">
        <v>697666.38488400914</v>
      </c>
      <c r="E152" s="8">
        <v>711407.19132416369</v>
      </c>
      <c r="F152" s="8">
        <v>736500.58354426292</v>
      </c>
      <c r="G152" s="8">
        <v>2867687.2676985124</v>
      </c>
      <c r="H152" s="59"/>
      <c r="I152" s="59"/>
      <c r="J152" s="59"/>
      <c r="K152" s="59"/>
      <c r="L152" s="59"/>
      <c r="M152" s="59"/>
      <c r="N152" s="59"/>
      <c r="O152" s="59"/>
    </row>
    <row r="153" spans="1:15" ht="18">
      <c r="A153" s="9" t="s">
        <v>992</v>
      </c>
      <c r="B153" s="10" t="s">
        <v>993</v>
      </c>
      <c r="C153" s="11">
        <v>497312.85760941653</v>
      </c>
      <c r="D153" s="11">
        <v>469061.4535338853</v>
      </c>
      <c r="E153" s="11">
        <v>476907.4852735789</v>
      </c>
      <c r="F153" s="11">
        <v>489309.16807111906</v>
      </c>
      <c r="G153" s="11">
        <v>1932590.9644879999</v>
      </c>
      <c r="H153" s="59"/>
      <c r="I153" s="59"/>
      <c r="J153" s="59"/>
      <c r="K153" s="59"/>
      <c r="L153" s="59"/>
      <c r="M153" s="59"/>
      <c r="N153" s="59"/>
      <c r="O153" s="59"/>
    </row>
    <row r="154" spans="1:15" ht="15.6">
      <c r="A154" s="12" t="s">
        <v>994</v>
      </c>
      <c r="B154" s="13" t="s">
        <v>995</v>
      </c>
      <c r="C154" s="14">
        <v>487917.1348067841</v>
      </c>
      <c r="D154" s="14">
        <v>459440.11341948906</v>
      </c>
      <c r="E154" s="14">
        <v>467241.6915359585</v>
      </c>
      <c r="F154" s="14">
        <v>479142.87472576828</v>
      </c>
      <c r="G154" s="14">
        <v>1893741.814488</v>
      </c>
      <c r="H154" s="59"/>
      <c r="I154" s="59"/>
      <c r="J154" s="59"/>
      <c r="K154" s="59"/>
      <c r="L154" s="59"/>
      <c r="M154" s="59"/>
      <c r="N154" s="59"/>
      <c r="O154" s="59"/>
    </row>
    <row r="155" spans="1:15">
      <c r="A155" s="15" t="s">
        <v>996</v>
      </c>
      <c r="B155" s="16" t="s">
        <v>997</v>
      </c>
      <c r="C155" s="17">
        <v>240.38405166890001</v>
      </c>
      <c r="D155" s="17">
        <v>262.42591802880003</v>
      </c>
      <c r="E155" s="17">
        <v>255.45234772320001</v>
      </c>
      <c r="F155" s="17">
        <v>271.33768257910003</v>
      </c>
      <c r="G155" s="17">
        <v>1029.5999999999999</v>
      </c>
      <c r="H155" s="59"/>
      <c r="I155" s="59"/>
      <c r="J155" s="59"/>
      <c r="K155" s="59"/>
      <c r="L155" s="59"/>
      <c r="M155" s="59"/>
      <c r="N155" s="59"/>
      <c r="O155" s="59"/>
    </row>
    <row r="156" spans="1:15">
      <c r="A156" s="15" t="s">
        <v>998</v>
      </c>
      <c r="B156" s="16" t="s">
        <v>999</v>
      </c>
      <c r="C156" s="17">
        <v>48614.4019375848</v>
      </c>
      <c r="D156" s="17">
        <v>9840.9719260788988</v>
      </c>
      <c r="E156" s="17">
        <v>9579.4630396193006</v>
      </c>
      <c r="F156" s="17">
        <v>10175.1630967171</v>
      </c>
      <c r="G156" s="17">
        <v>78210.000000000087</v>
      </c>
      <c r="H156" s="59"/>
      <c r="I156" s="59"/>
      <c r="J156" s="59"/>
      <c r="K156" s="59"/>
      <c r="L156" s="59"/>
      <c r="M156" s="59"/>
      <c r="N156" s="59"/>
      <c r="O156" s="59"/>
    </row>
    <row r="157" spans="1:15" ht="28.9">
      <c r="A157" s="15" t="s">
        <v>1000</v>
      </c>
      <c r="B157" s="16" t="s">
        <v>1001</v>
      </c>
      <c r="C157" s="17">
        <v>4622.7702244024003</v>
      </c>
      <c r="D157" s="17">
        <v>5046.6522697840001</v>
      </c>
      <c r="E157" s="17">
        <v>4912.5451485227004</v>
      </c>
      <c r="F157" s="17">
        <v>5218.0323572908001</v>
      </c>
      <c r="G157" s="17">
        <v>19799.999999999902</v>
      </c>
      <c r="H157" s="59"/>
      <c r="I157" s="59"/>
      <c r="J157" s="59"/>
      <c r="K157" s="59"/>
      <c r="L157" s="59"/>
      <c r="M157" s="59"/>
      <c r="N157" s="59"/>
      <c r="O157" s="59"/>
    </row>
    <row r="158" spans="1:15">
      <c r="A158" s="15" t="s">
        <v>1002</v>
      </c>
      <c r="B158" s="16" t="s">
        <v>1003</v>
      </c>
      <c r="C158" s="17">
        <v>416518.86046428001</v>
      </c>
      <c r="D158" s="17">
        <v>425810.5185297195</v>
      </c>
      <c r="E158" s="17">
        <v>433485.22371462639</v>
      </c>
      <c r="F158" s="17">
        <v>443887.61177937407</v>
      </c>
      <c r="G158" s="17">
        <v>1719702.2144879999</v>
      </c>
      <c r="H158" s="59"/>
      <c r="I158" s="59"/>
      <c r="J158" s="59"/>
      <c r="K158" s="59"/>
      <c r="L158" s="59"/>
      <c r="M158" s="59"/>
      <c r="N158" s="59"/>
      <c r="O158" s="59"/>
    </row>
    <row r="159" spans="1:15" ht="28.9">
      <c r="A159" s="15" t="s">
        <v>1004</v>
      </c>
      <c r="B159" s="16" t="s">
        <v>1005</v>
      </c>
      <c r="C159" s="17">
        <v>17920.718128847999</v>
      </c>
      <c r="D159" s="17">
        <v>18479.544775877901</v>
      </c>
      <c r="E159" s="17">
        <v>19009.007285466902</v>
      </c>
      <c r="F159" s="17">
        <v>19590.729809807202</v>
      </c>
      <c r="G159" s="17">
        <v>75000</v>
      </c>
      <c r="H159" s="59"/>
      <c r="I159" s="59"/>
      <c r="J159" s="59"/>
      <c r="K159" s="59"/>
      <c r="L159" s="59" t="s">
        <v>427</v>
      </c>
      <c r="M159" s="59"/>
      <c r="N159" s="59"/>
      <c r="O159" s="59"/>
    </row>
    <row r="160" spans="1:15" ht="15.6">
      <c r="A160" s="12" t="s">
        <v>1006</v>
      </c>
      <c r="B160" s="13" t="s">
        <v>1007</v>
      </c>
      <c r="C160" s="14">
        <v>2898.4073912442004</v>
      </c>
      <c r="D160" s="14">
        <v>2693.0340581211999</v>
      </c>
      <c r="E160" s="14">
        <v>2765.9644204059</v>
      </c>
      <c r="F160" s="14">
        <v>2928.5941302285</v>
      </c>
      <c r="G160" s="14">
        <v>11285.9999999998</v>
      </c>
      <c r="H160" s="59"/>
      <c r="I160" s="59"/>
      <c r="J160" s="59"/>
      <c r="K160" s="59"/>
      <c r="L160" s="59"/>
      <c r="M160" s="59"/>
      <c r="N160" s="59"/>
      <c r="O160" s="59"/>
    </row>
    <row r="161" spans="1:15">
      <c r="A161" s="15" t="s">
        <v>1008</v>
      </c>
      <c r="B161" s="16" t="s">
        <v>1009</v>
      </c>
      <c r="C161" s="17">
        <v>46.227702244</v>
      </c>
      <c r="D161" s="17">
        <v>50.466522697800002</v>
      </c>
      <c r="E161" s="17">
        <v>49.125451485200003</v>
      </c>
      <c r="F161" s="17">
        <v>52.180323572900001</v>
      </c>
      <c r="G161" s="17">
        <v>197.99999999989998</v>
      </c>
      <c r="H161" s="59"/>
      <c r="I161" s="59"/>
      <c r="J161" s="59"/>
      <c r="K161" s="59"/>
      <c r="L161" s="59"/>
      <c r="M161" s="59"/>
      <c r="N161" s="59"/>
      <c r="O161" s="59"/>
    </row>
    <row r="162" spans="1:15" ht="28.9">
      <c r="A162" s="15" t="s">
        <v>1010</v>
      </c>
      <c r="B162" s="16" t="s">
        <v>1011</v>
      </c>
      <c r="C162" s="17">
        <v>2158.7641553398998</v>
      </c>
      <c r="D162" s="17">
        <v>1885.5696949558001</v>
      </c>
      <c r="E162" s="17">
        <v>1979.9571966424</v>
      </c>
      <c r="F162" s="17">
        <v>2093.7089530621001</v>
      </c>
      <c r="G162" s="17">
        <v>8118.0000000002001</v>
      </c>
      <c r="H162" s="59" t="s">
        <v>427</v>
      </c>
      <c r="I162" s="59"/>
      <c r="J162" s="59"/>
      <c r="K162" s="59"/>
      <c r="L162" s="59"/>
      <c r="M162" s="59" t="s">
        <v>427</v>
      </c>
      <c r="N162" s="59" t="s">
        <v>427</v>
      </c>
      <c r="O162" s="59"/>
    </row>
    <row r="163" spans="1:15">
      <c r="A163" s="15" t="s">
        <v>1012</v>
      </c>
      <c r="B163" s="16" t="s">
        <v>1013</v>
      </c>
      <c r="C163" s="17">
        <v>231.13851122009999</v>
      </c>
      <c r="D163" s="17">
        <v>252.33261348919999</v>
      </c>
      <c r="E163" s="17">
        <v>245.62725742609999</v>
      </c>
      <c r="F163" s="17">
        <v>260.9016178645</v>
      </c>
      <c r="G163" s="17">
        <v>989.99999999989996</v>
      </c>
      <c r="H163" s="59"/>
      <c r="I163" s="59"/>
      <c r="J163" s="59"/>
      <c r="K163" s="59"/>
      <c r="L163" s="59"/>
      <c r="M163" s="59"/>
      <c r="N163" s="59"/>
      <c r="O163" s="59"/>
    </row>
    <row r="164" spans="1:15">
      <c r="A164" s="15" t="s">
        <v>1014</v>
      </c>
      <c r="B164" s="16" t="s">
        <v>1015</v>
      </c>
      <c r="C164" s="17">
        <v>231.13851122009999</v>
      </c>
      <c r="D164" s="17">
        <v>252.33261348919999</v>
      </c>
      <c r="E164" s="17">
        <v>245.62725742609999</v>
      </c>
      <c r="F164" s="17">
        <v>260.9016178645</v>
      </c>
      <c r="G164" s="17">
        <v>989.99999999989996</v>
      </c>
      <c r="H164" s="59"/>
      <c r="I164" s="59"/>
      <c r="J164" s="59"/>
      <c r="K164" s="59" t="s">
        <v>427</v>
      </c>
      <c r="L164" s="59"/>
      <c r="M164" s="59"/>
      <c r="N164" s="59"/>
      <c r="O164" s="59"/>
    </row>
    <row r="165" spans="1:15" ht="28.9">
      <c r="A165" s="15" t="s">
        <v>1016</v>
      </c>
      <c r="B165" s="16" t="s">
        <v>1017</v>
      </c>
      <c r="C165" s="17">
        <v>231.13851122009999</v>
      </c>
      <c r="D165" s="17">
        <v>252.33261348919999</v>
      </c>
      <c r="E165" s="17">
        <v>245.62725742609999</v>
      </c>
      <c r="F165" s="17">
        <v>260.9016178645</v>
      </c>
      <c r="G165" s="17">
        <v>989.99999999989996</v>
      </c>
      <c r="H165" s="59"/>
      <c r="I165" s="59"/>
      <c r="J165" s="59"/>
      <c r="K165" s="59"/>
      <c r="L165" s="59"/>
      <c r="M165" s="59"/>
      <c r="N165" s="59"/>
      <c r="O165" s="59"/>
    </row>
    <row r="166" spans="1:15" ht="15.6">
      <c r="A166" s="12" t="s">
        <v>1018</v>
      </c>
      <c r="B166" s="13" t="s">
        <v>1019</v>
      </c>
      <c r="C166" s="14">
        <v>1895.335792005</v>
      </c>
      <c r="D166" s="14">
        <v>2069.1274306114001</v>
      </c>
      <c r="E166" s="14">
        <v>2014.1435108942999</v>
      </c>
      <c r="F166" s="14">
        <v>2139.3932664893</v>
      </c>
      <c r="G166" s="14">
        <v>8118</v>
      </c>
      <c r="H166" s="59"/>
      <c r="I166" s="59"/>
      <c r="J166" s="59"/>
      <c r="K166" s="59"/>
      <c r="L166" s="59"/>
      <c r="M166" s="59"/>
      <c r="N166" s="59"/>
      <c r="O166" s="59"/>
    </row>
    <row r="167" spans="1:15">
      <c r="A167" s="15" t="s">
        <v>1020</v>
      </c>
      <c r="B167" s="16" t="s">
        <v>1021</v>
      </c>
      <c r="C167" s="17">
        <v>808.98478927040003</v>
      </c>
      <c r="D167" s="17">
        <v>883.16414721220008</v>
      </c>
      <c r="E167" s="17">
        <v>859.69540099150004</v>
      </c>
      <c r="F167" s="17">
        <v>913.15566252589997</v>
      </c>
      <c r="G167" s="17">
        <v>3465</v>
      </c>
      <c r="H167" s="59"/>
      <c r="I167" s="59"/>
      <c r="J167" s="59"/>
      <c r="K167" s="59"/>
      <c r="L167" s="59"/>
      <c r="M167" s="59"/>
      <c r="N167" s="59"/>
      <c r="O167" s="59"/>
    </row>
    <row r="168" spans="1:15">
      <c r="A168" s="15" t="s">
        <v>1022</v>
      </c>
      <c r="B168" s="16" t="s">
        <v>1023</v>
      </c>
      <c r="C168" s="17">
        <v>924.55404488049999</v>
      </c>
      <c r="D168" s="17">
        <v>1009.3304539567999</v>
      </c>
      <c r="E168" s="17">
        <v>982.50902970449999</v>
      </c>
      <c r="F168" s="17">
        <v>1043.6064714582001</v>
      </c>
      <c r="G168" s="17">
        <v>3960</v>
      </c>
      <c r="H168" s="59"/>
      <c r="I168" s="59"/>
      <c r="J168" s="59"/>
      <c r="K168" s="59"/>
      <c r="L168" s="59"/>
      <c r="M168" s="59"/>
      <c r="N168" s="59"/>
      <c r="O168" s="59"/>
    </row>
    <row r="169" spans="1:15" ht="28.9">
      <c r="A169" s="15" t="s">
        <v>1024</v>
      </c>
      <c r="B169" s="16" t="s">
        <v>1025</v>
      </c>
      <c r="C169" s="17">
        <v>161.79695785409999</v>
      </c>
      <c r="D169" s="17">
        <v>176.63282944240001</v>
      </c>
      <c r="E169" s="17">
        <v>171.93908019829999</v>
      </c>
      <c r="F169" s="17">
        <v>182.63113250519999</v>
      </c>
      <c r="G169" s="17">
        <v>692.99999999999989</v>
      </c>
      <c r="H169" s="59"/>
      <c r="I169" s="59"/>
      <c r="J169" s="59"/>
      <c r="K169" s="59"/>
      <c r="L169" s="59"/>
      <c r="M169" s="59"/>
      <c r="N169" s="59"/>
      <c r="O169" s="59"/>
    </row>
    <row r="170" spans="1:15" ht="15.6">
      <c r="A170" s="12" t="s">
        <v>1026</v>
      </c>
      <c r="B170" s="13" t="s">
        <v>1027</v>
      </c>
      <c r="C170" s="14">
        <v>4601.9796193831999</v>
      </c>
      <c r="D170" s="14">
        <v>4859.1786256635996</v>
      </c>
      <c r="E170" s="14">
        <v>4885.6858063201998</v>
      </c>
      <c r="F170" s="14">
        <v>5098.3059486330003</v>
      </c>
      <c r="G170" s="14">
        <v>19445.150000000001</v>
      </c>
      <c r="H170" s="59"/>
      <c r="I170" s="59"/>
      <c r="J170" s="59"/>
      <c r="K170" s="59"/>
      <c r="L170" s="59"/>
      <c r="M170" s="59"/>
      <c r="N170" s="59"/>
      <c r="O170" s="59"/>
    </row>
    <row r="171" spans="1:15">
      <c r="A171" s="15" t="s">
        <v>1028</v>
      </c>
      <c r="B171" s="16" t="s">
        <v>1029</v>
      </c>
      <c r="C171" s="17">
        <v>647.18783141630001</v>
      </c>
      <c r="D171" s="17">
        <v>706.5313177697999</v>
      </c>
      <c r="E171" s="17">
        <v>687.75632079319996</v>
      </c>
      <c r="F171" s="17">
        <v>730.52453002070001</v>
      </c>
      <c r="G171" s="17">
        <v>2772</v>
      </c>
      <c r="H171" s="59"/>
      <c r="I171" s="59"/>
      <c r="J171" s="59"/>
      <c r="K171" s="59"/>
      <c r="L171" s="59"/>
      <c r="M171" s="59"/>
      <c r="N171" s="59"/>
      <c r="O171" s="59"/>
    </row>
    <row r="172" spans="1:15">
      <c r="A172" s="15" t="s">
        <v>1030</v>
      </c>
      <c r="B172" s="16" t="s">
        <v>1031</v>
      </c>
      <c r="C172" s="17">
        <v>3680.8926521711001</v>
      </c>
      <c r="D172" s="17">
        <v>3853.6331609090998</v>
      </c>
      <c r="E172" s="17">
        <v>3906.8611854770002</v>
      </c>
      <c r="F172" s="17">
        <v>4058.6130014427999</v>
      </c>
      <c r="G172" s="17">
        <v>15500</v>
      </c>
      <c r="H172" s="59"/>
      <c r="I172" s="59"/>
      <c r="J172" s="59"/>
      <c r="K172" s="59"/>
      <c r="L172" s="59"/>
      <c r="M172" s="59"/>
      <c r="N172" s="59"/>
      <c r="O172" s="59"/>
    </row>
    <row r="173" spans="1:15">
      <c r="A173" s="15" t="s">
        <v>1032</v>
      </c>
      <c r="B173" s="16" t="s">
        <v>1033</v>
      </c>
      <c r="C173" s="17">
        <v>273.89913579579996</v>
      </c>
      <c r="D173" s="17">
        <v>299.01414698470001</v>
      </c>
      <c r="E173" s="17">
        <v>291.06830005</v>
      </c>
      <c r="F173" s="17">
        <v>309.1684171695</v>
      </c>
      <c r="G173" s="17">
        <v>1173.1500000000001</v>
      </c>
      <c r="H173" s="59"/>
      <c r="I173" s="59"/>
      <c r="J173" s="59"/>
      <c r="K173" s="59"/>
      <c r="L173" s="59"/>
      <c r="M173" s="59"/>
      <c r="N173" s="59"/>
      <c r="O173" s="59"/>
    </row>
    <row r="174" spans="1:15" ht="18">
      <c r="A174" s="9" t="s">
        <v>1034</v>
      </c>
      <c r="B174" s="10" t="s">
        <v>1035</v>
      </c>
      <c r="C174" s="11">
        <v>224800.25033666048</v>
      </c>
      <c r="D174" s="11">
        <v>228604.93135012389</v>
      </c>
      <c r="E174" s="11">
        <v>234499.70605058482</v>
      </c>
      <c r="F174" s="11">
        <v>247191.4154731438</v>
      </c>
      <c r="G174" s="11">
        <v>935096.30321051297</v>
      </c>
      <c r="H174" s="59"/>
      <c r="I174" s="59"/>
      <c r="J174" s="59"/>
      <c r="K174" s="59"/>
      <c r="L174" s="59"/>
      <c r="M174" s="59"/>
      <c r="N174" s="59"/>
      <c r="O174" s="59"/>
    </row>
    <row r="175" spans="1:15" ht="15.6">
      <c r="A175" s="12" t="s">
        <v>1036</v>
      </c>
      <c r="B175" s="13" t="s">
        <v>1037</v>
      </c>
      <c r="C175" s="14">
        <v>32910.306425971699</v>
      </c>
      <c r="D175" s="14">
        <v>34699.3006287526</v>
      </c>
      <c r="E175" s="14">
        <v>33905.255675860499</v>
      </c>
      <c r="F175" s="14">
        <v>35722.914366344499</v>
      </c>
      <c r="G175" s="14">
        <v>137237.77709692932</v>
      </c>
      <c r="H175" s="59"/>
      <c r="I175" s="59"/>
      <c r="J175" s="59"/>
      <c r="K175" s="59"/>
      <c r="L175" s="59"/>
      <c r="M175" s="59"/>
      <c r="N175" s="59"/>
      <c r="O175" s="59"/>
    </row>
    <row r="176" spans="1:15">
      <c r="A176" s="15" t="s">
        <v>1038</v>
      </c>
      <c r="B176" s="16" t="s">
        <v>1039</v>
      </c>
      <c r="C176" s="17">
        <v>18537.526161809699</v>
      </c>
      <c r="D176" s="17">
        <v>20126.953754177699</v>
      </c>
      <c r="E176" s="17">
        <v>19668.708476777698</v>
      </c>
      <c r="F176" s="17">
        <v>20803.568169927199</v>
      </c>
      <c r="G176" s="17">
        <v>79136.756562692288</v>
      </c>
      <c r="H176" s="59"/>
      <c r="I176" s="59"/>
      <c r="J176" s="59"/>
      <c r="K176" s="59"/>
      <c r="L176" s="59"/>
      <c r="M176" s="59" t="s">
        <v>427</v>
      </c>
      <c r="N176" s="59"/>
      <c r="O176" s="59"/>
    </row>
    <row r="177" spans="1:15" ht="28.9">
      <c r="A177" s="15" t="s">
        <v>1040</v>
      </c>
      <c r="B177" s="16" t="s">
        <v>1041</v>
      </c>
      <c r="C177" s="17">
        <v>904.62026271189995</v>
      </c>
      <c r="D177" s="17">
        <v>452.31013135590001</v>
      </c>
      <c r="E177" s="17">
        <v>271.38607881360002</v>
      </c>
      <c r="F177" s="17">
        <v>180.92405254240001</v>
      </c>
      <c r="G177" s="17">
        <v>1809.2405254238001</v>
      </c>
      <c r="H177" s="59"/>
      <c r="I177" s="59"/>
      <c r="J177" s="59"/>
      <c r="K177" s="59"/>
      <c r="L177" s="59"/>
      <c r="M177" s="59" t="s">
        <v>427</v>
      </c>
      <c r="N177" s="59"/>
      <c r="O177" s="59"/>
    </row>
    <row r="178" spans="1:15">
      <c r="A178" s="15" t="s">
        <v>1042</v>
      </c>
      <c r="B178" s="16" t="s">
        <v>1043</v>
      </c>
      <c r="C178" s="17">
        <v>499.56249955049998</v>
      </c>
      <c r="D178" s="17">
        <v>69.469573569199994</v>
      </c>
      <c r="E178" s="17">
        <v>213.5767102769</v>
      </c>
      <c r="F178" s="17">
        <v>217.39121660339998</v>
      </c>
      <c r="G178" s="17">
        <v>1000</v>
      </c>
      <c r="H178" s="59"/>
      <c r="I178" s="59"/>
      <c r="J178" s="59"/>
      <c r="K178" s="59"/>
      <c r="L178" s="59"/>
      <c r="M178" s="59" t="s">
        <v>427</v>
      </c>
      <c r="N178" s="59"/>
      <c r="O178" s="59"/>
    </row>
    <row r="179" spans="1:15">
      <c r="A179" s="15" t="s">
        <v>1044</v>
      </c>
      <c r="B179" s="16" t="s">
        <v>1045</v>
      </c>
      <c r="C179" s="17">
        <v>2350.4654864254999</v>
      </c>
      <c r="D179" s="17">
        <v>2565.9899597652002</v>
      </c>
      <c r="E179" s="17">
        <v>2497.8026727691004</v>
      </c>
      <c r="F179" s="17">
        <v>2653.1288313056998</v>
      </c>
      <c r="G179" s="17">
        <v>10067.3869502655</v>
      </c>
      <c r="H179" s="59"/>
      <c r="I179" s="59"/>
      <c r="J179" s="59"/>
      <c r="K179" s="59"/>
      <c r="L179" s="59"/>
      <c r="M179" s="59" t="s">
        <v>427</v>
      </c>
      <c r="N179" s="59"/>
      <c r="O179" s="59"/>
    </row>
    <row r="180" spans="1:15">
      <c r="A180" s="15" t="s">
        <v>1046</v>
      </c>
      <c r="B180" s="16" t="s">
        <v>1047</v>
      </c>
      <c r="C180" s="17">
        <v>4763.2307745501003</v>
      </c>
      <c r="D180" s="17">
        <v>5199.9922628634995</v>
      </c>
      <c r="E180" s="17">
        <v>5061.8103641166999</v>
      </c>
      <c r="F180" s="17">
        <v>5376.5796482040996</v>
      </c>
      <c r="G180" s="17">
        <v>20401.613049734398</v>
      </c>
      <c r="H180" s="59"/>
      <c r="I180" s="59"/>
      <c r="J180" s="59"/>
      <c r="K180" s="59"/>
      <c r="L180" s="59"/>
      <c r="M180" s="59" t="s">
        <v>427</v>
      </c>
      <c r="N180" s="59"/>
      <c r="O180" s="59"/>
    </row>
    <row r="181" spans="1:15" ht="28.9">
      <c r="A181" s="15" t="s">
        <v>1048</v>
      </c>
      <c r="B181" s="16" t="s">
        <v>1049</v>
      </c>
      <c r="C181" s="17">
        <v>5854.9012409239995</v>
      </c>
      <c r="D181" s="17">
        <v>6284.5849470210997</v>
      </c>
      <c r="E181" s="17">
        <v>6191.9713731064994</v>
      </c>
      <c r="F181" s="17">
        <v>6491.3224477616996</v>
      </c>
      <c r="G181" s="17">
        <v>24822.780008813297</v>
      </c>
      <c r="H181" s="59"/>
      <c r="I181" s="59"/>
      <c r="J181" s="59"/>
      <c r="K181" s="59"/>
      <c r="L181" s="59"/>
      <c r="M181" s="59" t="s">
        <v>427</v>
      </c>
      <c r="N181" s="59"/>
      <c r="O181" s="59"/>
    </row>
    <row r="182" spans="1:15" ht="15.6">
      <c r="A182" s="12" t="s">
        <v>1050</v>
      </c>
      <c r="B182" s="13" t="s">
        <v>1051</v>
      </c>
      <c r="C182" s="14">
        <v>24163.140233141101</v>
      </c>
      <c r="D182" s="14">
        <v>29252.016972846002</v>
      </c>
      <c r="E182" s="14">
        <v>29872.645625972498</v>
      </c>
      <c r="F182" s="14">
        <v>32536.616705092802</v>
      </c>
      <c r="G182" s="14">
        <v>115824.41953705241</v>
      </c>
      <c r="H182" s="59"/>
      <c r="I182" s="59"/>
      <c r="J182" s="59"/>
      <c r="K182" s="59"/>
      <c r="L182" s="59"/>
      <c r="M182" s="59"/>
      <c r="N182" s="59"/>
      <c r="O182" s="59"/>
    </row>
    <row r="183" spans="1:15" ht="28.9">
      <c r="A183" s="15" t="s">
        <v>1052</v>
      </c>
      <c r="B183" s="16" t="s">
        <v>1053</v>
      </c>
      <c r="C183" s="17">
        <v>1966.1298165903002</v>
      </c>
      <c r="D183" s="17">
        <v>273.41163530720002</v>
      </c>
      <c r="E183" s="17">
        <v>840.57457992270008</v>
      </c>
      <c r="F183" s="17">
        <v>855.58734535389999</v>
      </c>
      <c r="G183" s="17">
        <v>3935.7033771741008</v>
      </c>
      <c r="H183" s="59"/>
      <c r="I183" s="59"/>
      <c r="J183" s="59"/>
      <c r="K183" s="59"/>
      <c r="L183" s="59"/>
      <c r="M183" s="59"/>
      <c r="N183" s="59"/>
      <c r="O183" s="59"/>
    </row>
    <row r="184" spans="1:15">
      <c r="A184" s="15" t="s">
        <v>1054</v>
      </c>
      <c r="B184" s="16" t="s">
        <v>1055</v>
      </c>
      <c r="C184" s="17">
        <v>1297.483995</v>
      </c>
      <c r="D184" s="17">
        <v>6427.2370867304999</v>
      </c>
      <c r="E184" s="17">
        <v>6830.1236782550004</v>
      </c>
      <c r="F184" s="17">
        <v>7254.8557376924</v>
      </c>
      <c r="G184" s="17">
        <v>21809.700497677899</v>
      </c>
      <c r="H184" s="59"/>
      <c r="I184" s="59"/>
      <c r="J184" s="59"/>
      <c r="K184" s="59"/>
      <c r="L184" s="59"/>
      <c r="M184" s="59"/>
      <c r="N184" s="59"/>
      <c r="O184" s="59"/>
    </row>
    <row r="185" spans="1:15">
      <c r="A185" s="15" t="s">
        <v>1056</v>
      </c>
      <c r="B185" s="16" t="s">
        <v>1057</v>
      </c>
      <c r="C185" s="17">
        <v>20899.5264215508</v>
      </c>
      <c r="D185" s="17">
        <v>22551.3682508083</v>
      </c>
      <c r="E185" s="17">
        <v>22201.947367794801</v>
      </c>
      <c r="F185" s="17">
        <v>24426.173622046503</v>
      </c>
      <c r="G185" s="17">
        <v>90079.0156622004</v>
      </c>
      <c r="H185" s="59"/>
      <c r="I185" s="59"/>
      <c r="J185" s="59"/>
      <c r="K185" s="59"/>
      <c r="L185" s="59"/>
      <c r="M185" s="59"/>
      <c r="N185" s="59"/>
      <c r="O185" s="59"/>
    </row>
    <row r="186" spans="1:15" ht="15.6">
      <c r="A186" s="12" t="s">
        <v>1058</v>
      </c>
      <c r="B186" s="13" t="s">
        <v>1059</v>
      </c>
      <c r="C186" s="14">
        <v>1051.3598347336999</v>
      </c>
      <c r="D186" s="14">
        <v>1308.1833403429</v>
      </c>
      <c r="E186" s="14">
        <v>1231.0070968841001</v>
      </c>
      <c r="F186" s="14">
        <v>1225.9145331756001</v>
      </c>
      <c r="G186" s="14">
        <v>4816.4648051363001</v>
      </c>
      <c r="H186" s="59"/>
      <c r="I186" s="59"/>
      <c r="J186" s="59"/>
      <c r="K186" s="59"/>
      <c r="L186" s="59"/>
      <c r="M186" s="59"/>
      <c r="N186" s="59"/>
      <c r="O186" s="59"/>
    </row>
    <row r="187" spans="1:15">
      <c r="A187" s="15" t="s">
        <v>1060</v>
      </c>
      <c r="B187" s="16" t="s">
        <v>1061</v>
      </c>
      <c r="C187" s="17">
        <v>259.770984</v>
      </c>
      <c r="D187" s="17">
        <v>349.79750113789999</v>
      </c>
      <c r="E187" s="17">
        <v>371.72429815129999</v>
      </c>
      <c r="F187" s="17">
        <v>394.8400181783</v>
      </c>
      <c r="G187" s="17">
        <v>1376.1328014675</v>
      </c>
      <c r="H187" s="59" t="s">
        <v>427</v>
      </c>
      <c r="I187" s="59"/>
      <c r="J187" s="59"/>
      <c r="K187" s="59"/>
      <c r="L187" s="59"/>
      <c r="M187" s="59" t="s">
        <v>427</v>
      </c>
      <c r="N187" s="59" t="s">
        <v>427</v>
      </c>
      <c r="O187" s="59"/>
    </row>
    <row r="188" spans="1:15">
      <c r="A188" s="15" t="s">
        <v>1062</v>
      </c>
      <c r="B188" s="16" t="s">
        <v>1063</v>
      </c>
      <c r="C188" s="17">
        <v>103.52245000000001</v>
      </c>
      <c r="D188" s="17">
        <v>614.35263883810001</v>
      </c>
      <c r="E188" s="17">
        <v>652.86287851269992</v>
      </c>
      <c r="F188" s="17">
        <v>693.46123485049998</v>
      </c>
      <c r="G188" s="17">
        <v>2064.1992022013001</v>
      </c>
      <c r="H188" s="59" t="s">
        <v>427</v>
      </c>
      <c r="I188" s="59"/>
      <c r="J188" s="59"/>
      <c r="K188" s="59"/>
      <c r="L188" s="59"/>
      <c r="M188" s="59"/>
      <c r="N188" s="59"/>
      <c r="O188" s="59"/>
    </row>
    <row r="189" spans="1:15">
      <c r="A189" s="15" t="s">
        <v>1064</v>
      </c>
      <c r="B189" s="16" t="s">
        <v>1065</v>
      </c>
      <c r="C189" s="17">
        <v>688.06640073369999</v>
      </c>
      <c r="D189" s="17">
        <v>344.03320036690002</v>
      </c>
      <c r="E189" s="17">
        <v>206.41992022009998</v>
      </c>
      <c r="F189" s="17">
        <v>137.61328014680001</v>
      </c>
      <c r="G189" s="17">
        <v>1376.1328014675</v>
      </c>
      <c r="H189" s="59" t="s">
        <v>427</v>
      </c>
      <c r="I189" s="59"/>
      <c r="J189" s="59"/>
      <c r="K189" s="59"/>
      <c r="L189" s="59"/>
      <c r="M189" s="59"/>
      <c r="N189" s="59"/>
      <c r="O189" s="59"/>
    </row>
    <row r="190" spans="1:15" ht="15.6">
      <c r="A190" s="12" t="s">
        <v>1066</v>
      </c>
      <c r="B190" s="13" t="s">
        <v>1067</v>
      </c>
      <c r="C190" s="14">
        <v>2861.7256438116001</v>
      </c>
      <c r="D190" s="14">
        <v>945.15404920850006</v>
      </c>
      <c r="E190" s="14">
        <v>1206.6605584295</v>
      </c>
      <c r="F190" s="14">
        <v>1771.5144743885</v>
      </c>
      <c r="G190" s="14">
        <v>6785.0547258381002</v>
      </c>
      <c r="H190" s="59"/>
      <c r="I190" s="59"/>
      <c r="J190" s="59"/>
      <c r="K190" s="59"/>
      <c r="L190" s="59"/>
      <c r="M190" s="59"/>
      <c r="N190" s="59"/>
      <c r="O190" s="59"/>
    </row>
    <row r="191" spans="1:15">
      <c r="A191" s="15" t="s">
        <v>1068</v>
      </c>
      <c r="B191" s="16" t="s">
        <v>1069</v>
      </c>
      <c r="C191" s="17">
        <v>866.25</v>
      </c>
      <c r="D191" s="17">
        <v>433.125</v>
      </c>
      <c r="E191" s="17">
        <v>259.875</v>
      </c>
      <c r="F191" s="17">
        <v>793.12902042099995</v>
      </c>
      <c r="G191" s="17">
        <v>2352.379020421</v>
      </c>
      <c r="H191" s="59"/>
      <c r="I191" s="59"/>
      <c r="J191" s="59"/>
      <c r="K191" s="59"/>
      <c r="L191" s="59"/>
      <c r="M191" s="59"/>
      <c r="N191" s="59" t="s">
        <v>427</v>
      </c>
      <c r="O191" s="59"/>
    </row>
    <row r="192" spans="1:15">
      <c r="A192" s="15" t="s">
        <v>1070</v>
      </c>
      <c r="B192" s="16" t="s">
        <v>1071</v>
      </c>
      <c r="C192" s="17">
        <v>1995.4756438115999</v>
      </c>
      <c r="D192" s="17">
        <v>512.02904920850006</v>
      </c>
      <c r="E192" s="17">
        <v>946.78555842949993</v>
      </c>
      <c r="F192" s="17">
        <v>978.38545396749998</v>
      </c>
      <c r="G192" s="17">
        <v>4432.6757054170994</v>
      </c>
      <c r="H192" s="59"/>
      <c r="I192" s="59"/>
      <c r="J192" s="59"/>
      <c r="K192" s="59"/>
      <c r="L192" s="59"/>
      <c r="M192" s="59"/>
      <c r="N192" s="59" t="s">
        <v>427</v>
      </c>
      <c r="O192" s="59"/>
    </row>
    <row r="193" spans="1:15" ht="15.6">
      <c r="A193" s="12" t="s">
        <v>1072</v>
      </c>
      <c r="B193" s="13" t="s">
        <v>1073</v>
      </c>
      <c r="C193" s="14">
        <v>36153.767449393999</v>
      </c>
      <c r="D193" s="14">
        <v>30217.9417498683</v>
      </c>
      <c r="E193" s="14">
        <v>33001.941666351297</v>
      </c>
      <c r="F193" s="14">
        <v>34837.5456929625</v>
      </c>
      <c r="G193" s="14">
        <v>134211.19655857611</v>
      </c>
      <c r="H193" s="59"/>
      <c r="I193" s="59"/>
      <c r="J193" s="59"/>
      <c r="K193" s="59"/>
      <c r="L193" s="59"/>
      <c r="M193" s="59"/>
      <c r="N193" s="59"/>
      <c r="O193" s="59"/>
    </row>
    <row r="194" spans="1:15">
      <c r="A194" s="15" t="s">
        <v>1074</v>
      </c>
      <c r="B194" s="16" t="s">
        <v>1075</v>
      </c>
      <c r="C194" s="17">
        <v>451.91435958429997</v>
      </c>
      <c r="D194" s="17">
        <v>62.843583892700003</v>
      </c>
      <c r="E194" s="17">
        <v>193.20581975990001</v>
      </c>
      <c r="F194" s="17">
        <v>196.656499475</v>
      </c>
      <c r="G194" s="17">
        <v>904.62026271190007</v>
      </c>
      <c r="H194" s="59"/>
      <c r="I194" s="59"/>
      <c r="J194" s="59"/>
      <c r="K194" s="59"/>
      <c r="L194" s="59"/>
      <c r="M194" s="59"/>
      <c r="N194" s="59"/>
      <c r="O194" s="59" t="s">
        <v>427</v>
      </c>
    </row>
    <row r="195" spans="1:15">
      <c r="A195" s="15" t="s">
        <v>1076</v>
      </c>
      <c r="B195" s="16" t="s">
        <v>1077</v>
      </c>
      <c r="C195" s="17">
        <v>23686.909803840303</v>
      </c>
      <c r="D195" s="17">
        <v>25858.866290758098</v>
      </c>
      <c r="E195" s="17">
        <v>25171.706183037</v>
      </c>
      <c r="F195" s="17">
        <v>26737.011748543999</v>
      </c>
      <c r="G195" s="17">
        <v>101454.4940261794</v>
      </c>
      <c r="H195" s="59"/>
      <c r="I195" s="59"/>
      <c r="J195" s="59"/>
      <c r="K195" s="59"/>
      <c r="L195" s="59"/>
      <c r="M195" s="59"/>
      <c r="N195" s="59"/>
      <c r="O195" s="59" t="s">
        <v>427</v>
      </c>
    </row>
    <row r="196" spans="1:15" ht="28.9">
      <c r="A196" s="15" t="s">
        <v>1078</v>
      </c>
      <c r="B196" s="16" t="s">
        <v>1079</v>
      </c>
      <c r="C196" s="17">
        <v>10979.4257139694</v>
      </c>
      <c r="D196" s="17">
        <v>1526.8080031438999</v>
      </c>
      <c r="E196" s="17">
        <v>4694.0065093554003</v>
      </c>
      <c r="F196" s="17">
        <v>4777.8420432161001</v>
      </c>
      <c r="G196" s="17">
        <v>21978.082269684801</v>
      </c>
      <c r="H196" s="59"/>
      <c r="I196" s="59"/>
      <c r="J196" s="59"/>
      <c r="K196" s="59"/>
      <c r="L196" s="59"/>
      <c r="M196" s="59"/>
      <c r="N196" s="59"/>
      <c r="O196" s="59" t="s">
        <v>427</v>
      </c>
    </row>
    <row r="197" spans="1:15" ht="28.9">
      <c r="A197" s="15" t="s">
        <v>1080</v>
      </c>
      <c r="B197" s="16" t="s">
        <v>1081</v>
      </c>
      <c r="C197" s="17">
        <v>1035.517572</v>
      </c>
      <c r="D197" s="17">
        <v>2769.4238720735998</v>
      </c>
      <c r="E197" s="17">
        <v>2943.0231541989997</v>
      </c>
      <c r="F197" s="17">
        <v>3126.0354017273999</v>
      </c>
      <c r="G197" s="17">
        <v>9874</v>
      </c>
      <c r="H197" s="59"/>
      <c r="I197" s="59"/>
      <c r="J197" s="59"/>
      <c r="K197" s="59"/>
      <c r="L197" s="59"/>
      <c r="M197" s="59"/>
      <c r="N197" s="59"/>
      <c r="O197" s="59" t="s">
        <v>427</v>
      </c>
    </row>
    <row r="198" spans="1:15" ht="15.6">
      <c r="A198" s="12" t="s">
        <v>1082</v>
      </c>
      <c r="B198" s="13" t="s">
        <v>1083</v>
      </c>
      <c r="C198" s="14">
        <v>97386.221728576202</v>
      </c>
      <c r="D198" s="14">
        <v>98679.36473478681</v>
      </c>
      <c r="E198" s="14">
        <v>99957.269285010407</v>
      </c>
      <c r="F198" s="14">
        <v>103807.6449292156</v>
      </c>
      <c r="G198" s="14">
        <v>399830.50067758904</v>
      </c>
      <c r="H198" s="59"/>
      <c r="I198" s="59"/>
      <c r="J198" s="59"/>
      <c r="K198" s="59"/>
      <c r="L198" s="59"/>
      <c r="M198" s="59"/>
      <c r="N198" s="59"/>
      <c r="O198" s="59"/>
    </row>
    <row r="199" spans="1:15">
      <c r="A199" s="15" t="s">
        <v>1084</v>
      </c>
      <c r="B199" s="16" t="s">
        <v>1085</v>
      </c>
      <c r="C199" s="17">
        <v>50</v>
      </c>
      <c r="D199" s="17">
        <v>1247.8161159514</v>
      </c>
      <c r="E199" s="17">
        <v>1326.0345440287999</v>
      </c>
      <c r="F199" s="17">
        <v>1408.4941610578999</v>
      </c>
      <c r="G199" s="17">
        <v>4032.3448210380998</v>
      </c>
      <c r="H199" s="59"/>
      <c r="I199" s="59"/>
      <c r="J199" s="59"/>
      <c r="K199" s="59"/>
      <c r="L199" s="59"/>
      <c r="M199" s="59"/>
      <c r="N199" s="59"/>
      <c r="O199" s="59"/>
    </row>
    <row r="200" spans="1:15">
      <c r="A200" s="15" t="s">
        <v>1086</v>
      </c>
      <c r="B200" s="16" t="s">
        <v>1087</v>
      </c>
      <c r="C200" s="17">
        <v>92031.023398961202</v>
      </c>
      <c r="D200" s="17">
        <v>96693.803359753598</v>
      </c>
      <c r="E200" s="17">
        <v>96363.1165222891</v>
      </c>
      <c r="F200" s="17">
        <v>100090.52367898449</v>
      </c>
      <c r="G200" s="17">
        <v>385178.46695998841</v>
      </c>
      <c r="H200" s="59"/>
      <c r="I200" s="59"/>
      <c r="J200" s="59"/>
      <c r="K200" s="59"/>
      <c r="L200" s="59" t="s">
        <v>427</v>
      </c>
      <c r="M200" s="59"/>
      <c r="N200" s="59"/>
      <c r="O200" s="59"/>
    </row>
    <row r="201" spans="1:15">
      <c r="A201" s="15" t="s">
        <v>1088</v>
      </c>
      <c r="B201" s="16" t="s">
        <v>1089</v>
      </c>
      <c r="C201" s="17">
        <v>4316.0645805050999</v>
      </c>
      <c r="D201" s="17">
        <v>600.1955034148001</v>
      </c>
      <c r="E201" s="17">
        <v>1845.2363323441</v>
      </c>
      <c r="F201" s="17">
        <v>1878.1924802985</v>
      </c>
      <c r="G201" s="17">
        <v>8639.6888965625003</v>
      </c>
      <c r="H201" s="59"/>
      <c r="I201" s="59"/>
      <c r="J201" s="59"/>
      <c r="K201" s="59"/>
      <c r="L201" s="59" t="s">
        <v>427</v>
      </c>
      <c r="M201" s="59"/>
      <c r="N201" s="59"/>
      <c r="O201" s="59"/>
    </row>
    <row r="202" spans="1:15">
      <c r="A202" s="15" t="s">
        <v>1090</v>
      </c>
      <c r="B202" s="16" t="s">
        <v>1091</v>
      </c>
      <c r="C202" s="17">
        <v>989.13374910990001</v>
      </c>
      <c r="D202" s="17">
        <v>137.549755667</v>
      </c>
      <c r="E202" s="17">
        <v>422.88188634839997</v>
      </c>
      <c r="F202" s="17">
        <v>430.43460887470002</v>
      </c>
      <c r="G202" s="17">
        <v>1980</v>
      </c>
      <c r="H202" s="59"/>
      <c r="I202" s="59"/>
      <c r="J202" s="59"/>
      <c r="K202" s="59"/>
      <c r="L202" s="59" t="s">
        <v>427</v>
      </c>
      <c r="M202" s="59"/>
      <c r="N202" s="59"/>
      <c r="O202" s="59"/>
    </row>
    <row r="203" spans="1:15" ht="15.6">
      <c r="A203" s="12" t="s">
        <v>1092</v>
      </c>
      <c r="B203" s="13" t="s">
        <v>240</v>
      </c>
      <c r="C203" s="14">
        <v>8905.7714361359995</v>
      </c>
      <c r="D203" s="14">
        <v>6791.3090761162994</v>
      </c>
      <c r="E203" s="14">
        <v>7333.2213480254004</v>
      </c>
      <c r="F203" s="14">
        <v>7656.2105538261994</v>
      </c>
      <c r="G203" s="14">
        <v>30686.512414103898</v>
      </c>
      <c r="H203" s="59"/>
      <c r="I203" s="59"/>
      <c r="J203" s="59"/>
      <c r="K203" s="59"/>
      <c r="L203" s="59"/>
      <c r="M203" s="59"/>
      <c r="N203" s="59"/>
      <c r="O203" s="59"/>
    </row>
    <row r="204" spans="1:15" ht="28.9">
      <c r="A204" s="15" t="s">
        <v>1093</v>
      </c>
      <c r="B204" s="16" t="s">
        <v>1094</v>
      </c>
      <c r="C204" s="17">
        <v>1935.5029640299999</v>
      </c>
      <c r="D204" s="17">
        <v>269.15263990810001</v>
      </c>
      <c r="E204" s="17">
        <v>827.48075798479999</v>
      </c>
      <c r="F204" s="17">
        <v>842.25966614499998</v>
      </c>
      <c r="G204" s="17">
        <v>3874.3960280678994</v>
      </c>
      <c r="H204" s="59"/>
      <c r="I204" s="59"/>
      <c r="J204" s="59"/>
      <c r="K204" s="59"/>
      <c r="L204" s="59"/>
      <c r="M204" s="59"/>
      <c r="N204" s="59"/>
      <c r="O204" s="59"/>
    </row>
    <row r="205" spans="1:15" ht="28.9">
      <c r="A205" s="15" t="s">
        <v>1095</v>
      </c>
      <c r="B205" s="16" t="s">
        <v>1096</v>
      </c>
      <c r="C205" s="17">
        <v>5332.8518851059998</v>
      </c>
      <c r="D205" s="17">
        <v>5701.3439383672003</v>
      </c>
      <c r="E205" s="17">
        <v>5633.4760693360995</v>
      </c>
      <c r="F205" s="17">
        <v>5887.4444932266997</v>
      </c>
      <c r="G205" s="17">
        <v>22555.116386035999</v>
      </c>
      <c r="H205" s="59"/>
      <c r="I205" s="59"/>
      <c r="J205" s="59"/>
      <c r="K205" s="59"/>
      <c r="L205" s="59" t="s">
        <v>427</v>
      </c>
      <c r="M205" s="59" t="s">
        <v>427</v>
      </c>
      <c r="N205" s="59"/>
      <c r="O205" s="59"/>
    </row>
    <row r="206" spans="1:15">
      <c r="A206" s="15" t="s">
        <v>1097</v>
      </c>
      <c r="B206" s="16" t="s">
        <v>1098</v>
      </c>
      <c r="C206" s="17">
        <v>1637.4165869999999</v>
      </c>
      <c r="D206" s="17">
        <v>820.81249784099998</v>
      </c>
      <c r="E206" s="17">
        <v>872.2645207045</v>
      </c>
      <c r="F206" s="17">
        <v>926.50639445449997</v>
      </c>
      <c r="G206" s="17">
        <v>4257</v>
      </c>
      <c r="H206" s="59"/>
      <c r="I206" s="59"/>
      <c r="J206" s="59"/>
      <c r="K206" s="59"/>
      <c r="L206" s="59"/>
      <c r="M206" s="59"/>
      <c r="N206" s="59"/>
      <c r="O206" s="59"/>
    </row>
    <row r="207" spans="1:15" ht="15.6">
      <c r="A207" s="12" t="s">
        <v>1099</v>
      </c>
      <c r="B207" s="13" t="s">
        <v>1100</v>
      </c>
      <c r="C207" s="14">
        <v>1422.4771735427</v>
      </c>
      <c r="D207" s="14">
        <v>1037.6812369634999</v>
      </c>
      <c r="E207" s="14">
        <v>1241.7927415934</v>
      </c>
      <c r="F207" s="14">
        <v>1309.5935399688999</v>
      </c>
      <c r="G207" s="14">
        <v>5011.5446920684999</v>
      </c>
      <c r="H207" s="59"/>
      <c r="I207" s="59"/>
      <c r="J207" s="59"/>
      <c r="K207" s="59"/>
      <c r="L207" s="59"/>
      <c r="M207" s="59"/>
      <c r="N207" s="59"/>
      <c r="O207" s="59"/>
    </row>
    <row r="208" spans="1:15" ht="28.9">
      <c r="A208" s="15" t="s">
        <v>1101</v>
      </c>
      <c r="B208" s="16" t="s">
        <v>1102</v>
      </c>
      <c r="C208" s="17">
        <v>925.37137800000005</v>
      </c>
      <c r="D208" s="17">
        <v>968.55329468159994</v>
      </c>
      <c r="E208" s="17">
        <v>1029.2663398576001</v>
      </c>
      <c r="F208" s="17">
        <v>1093.2713905464</v>
      </c>
      <c r="G208" s="17">
        <v>4016.4624030856003</v>
      </c>
      <c r="H208" s="59"/>
      <c r="I208" s="59"/>
      <c r="J208" s="59"/>
      <c r="K208" s="59" t="s">
        <v>427</v>
      </c>
      <c r="L208" s="59"/>
      <c r="M208" s="59"/>
      <c r="N208" s="59"/>
      <c r="O208" s="59"/>
    </row>
    <row r="209" spans="1:15" ht="28.9">
      <c r="A209" s="15" t="s">
        <v>1103</v>
      </c>
      <c r="B209" s="16" t="s">
        <v>1104</v>
      </c>
      <c r="C209" s="17">
        <v>497.10579554269998</v>
      </c>
      <c r="D209" s="17">
        <v>69.127942281900005</v>
      </c>
      <c r="E209" s="17">
        <v>212.52640173579999</v>
      </c>
      <c r="F209" s="17">
        <v>216.32214942250002</v>
      </c>
      <c r="G209" s="17">
        <v>995.08228898289997</v>
      </c>
      <c r="H209" s="59"/>
      <c r="I209" s="59"/>
      <c r="J209" s="59"/>
      <c r="K209" s="59" t="s">
        <v>427</v>
      </c>
      <c r="L209" s="59"/>
      <c r="M209" s="59"/>
      <c r="N209" s="59"/>
      <c r="O209" s="59"/>
    </row>
    <row r="210" spans="1:15" ht="15.6">
      <c r="A210" s="12" t="s">
        <v>1105</v>
      </c>
      <c r="B210" s="13" t="s">
        <v>1106</v>
      </c>
      <c r="C210" s="14">
        <v>1528.8287281686</v>
      </c>
      <c r="D210" s="14">
        <v>1970.6989368329998</v>
      </c>
      <c r="E210" s="14">
        <v>2347.0766033888003</v>
      </c>
      <c r="F210" s="14">
        <v>2475.9021485584999</v>
      </c>
      <c r="G210" s="14">
        <v>8322.5064169488996</v>
      </c>
      <c r="H210" s="59"/>
      <c r="I210" s="59"/>
      <c r="J210" s="59"/>
      <c r="K210" s="59"/>
      <c r="L210" s="59"/>
      <c r="M210" s="59"/>
      <c r="N210" s="59"/>
      <c r="O210" s="59"/>
    </row>
    <row r="211" spans="1:15">
      <c r="A211" s="15" t="s">
        <v>1107</v>
      </c>
      <c r="B211" s="16" t="s">
        <v>1108</v>
      </c>
      <c r="C211" s="17">
        <v>903.82871916859995</v>
      </c>
      <c r="D211" s="17">
        <v>125.68716778530001</v>
      </c>
      <c r="E211" s="17">
        <v>386.41163951969997</v>
      </c>
      <c r="F211" s="17">
        <v>393.31299895000001</v>
      </c>
      <c r="G211" s="17">
        <v>1809.2405254236</v>
      </c>
      <c r="H211" s="59"/>
      <c r="I211" s="59"/>
      <c r="J211" s="59"/>
      <c r="K211" s="59"/>
      <c r="L211" s="59"/>
      <c r="M211" s="59"/>
      <c r="N211" s="59"/>
      <c r="O211" s="59"/>
    </row>
    <row r="212" spans="1:15" ht="28.9">
      <c r="A212" s="15" t="s">
        <v>1109</v>
      </c>
      <c r="B212" s="16" t="s">
        <v>1110</v>
      </c>
      <c r="C212" s="17">
        <v>375.00000899999998</v>
      </c>
      <c r="D212" s="17">
        <v>1129.6831427265001</v>
      </c>
      <c r="E212" s="17">
        <v>1200.4964929630999</v>
      </c>
      <c r="F212" s="17">
        <v>1275.1495112425</v>
      </c>
      <c r="G212" s="17">
        <v>3980.3291559320996</v>
      </c>
      <c r="H212" s="59"/>
      <c r="I212" s="59"/>
      <c r="J212" s="59"/>
      <c r="K212" s="59"/>
      <c r="L212" s="59"/>
      <c r="M212" s="59"/>
      <c r="N212" s="59"/>
      <c r="O212" s="59"/>
    </row>
    <row r="213" spans="1:15" ht="28.9">
      <c r="A213" s="15" t="s">
        <v>1111</v>
      </c>
      <c r="B213" s="16" t="s">
        <v>1112</v>
      </c>
      <c r="C213" s="17">
        <v>250</v>
      </c>
      <c r="D213" s="17">
        <v>715.32862632119998</v>
      </c>
      <c r="E213" s="17">
        <v>760.16847090600004</v>
      </c>
      <c r="F213" s="17">
        <v>807.43963836600005</v>
      </c>
      <c r="G213" s="17">
        <v>2532.9367355932</v>
      </c>
      <c r="H213" s="59"/>
      <c r="I213" s="59"/>
      <c r="J213" s="59"/>
      <c r="K213" s="59"/>
      <c r="L213" s="59"/>
      <c r="M213" s="59" t="s">
        <v>427</v>
      </c>
      <c r="N213" s="59"/>
      <c r="O213" s="59"/>
    </row>
    <row r="214" spans="1:15" ht="15.6">
      <c r="A214" s="12" t="s">
        <v>1113</v>
      </c>
      <c r="B214" s="13" t="s">
        <v>1114</v>
      </c>
      <c r="C214" s="14">
        <v>18416.651683184897</v>
      </c>
      <c r="D214" s="14">
        <v>23703.280624405998</v>
      </c>
      <c r="E214" s="14">
        <v>24402.835449068902</v>
      </c>
      <c r="F214" s="14">
        <v>25847.558529610698</v>
      </c>
      <c r="G214" s="14">
        <v>92370.326286270501</v>
      </c>
      <c r="H214" s="59"/>
      <c r="I214" s="59"/>
      <c r="J214" s="59"/>
      <c r="K214" s="59"/>
      <c r="L214" s="59"/>
      <c r="M214" s="59"/>
      <c r="N214" s="59"/>
      <c r="O214" s="59"/>
    </row>
    <row r="215" spans="1:15">
      <c r="A215" s="15" t="s">
        <v>1115</v>
      </c>
      <c r="B215" s="16" t="s">
        <v>1116</v>
      </c>
      <c r="C215" s="17">
        <v>1616.913292</v>
      </c>
      <c r="D215" s="17">
        <v>7734.4164399315996</v>
      </c>
      <c r="E215" s="17">
        <v>8219.2426000475989</v>
      </c>
      <c r="F215" s="17">
        <v>8730.3571861053006</v>
      </c>
      <c r="G215" s="17">
        <v>26300.9295180845</v>
      </c>
      <c r="H215" s="59" t="s">
        <v>427</v>
      </c>
      <c r="I215" s="59"/>
      <c r="J215" s="59" t="s">
        <v>427</v>
      </c>
      <c r="K215" s="59" t="s">
        <v>427</v>
      </c>
      <c r="L215" s="59" t="s">
        <v>427</v>
      </c>
      <c r="M215" s="59" t="s">
        <v>427</v>
      </c>
      <c r="N215" s="59" t="s">
        <v>427</v>
      </c>
      <c r="O215" s="59"/>
    </row>
    <row r="216" spans="1:15">
      <c r="A216" s="15" t="s">
        <v>1117</v>
      </c>
      <c r="B216" s="16" t="s">
        <v>1118</v>
      </c>
      <c r="C216" s="17">
        <v>14219.773922897699</v>
      </c>
      <c r="D216" s="17">
        <v>15523.6472634943</v>
      </c>
      <c r="E216" s="17">
        <v>15111.1299084849</v>
      </c>
      <c r="F216" s="17">
        <v>16050.8173327243</v>
      </c>
      <c r="G216" s="17">
        <v>60905.368427601199</v>
      </c>
      <c r="H216" s="59"/>
      <c r="I216" s="59"/>
      <c r="J216" s="59"/>
      <c r="K216" s="59"/>
      <c r="L216" s="59" t="s">
        <v>427</v>
      </c>
      <c r="M216" s="59"/>
      <c r="N216" s="59"/>
      <c r="O216" s="59"/>
    </row>
    <row r="217" spans="1:15">
      <c r="A217" s="15" t="s">
        <v>1119</v>
      </c>
      <c r="B217" s="16" t="s">
        <v>1120</v>
      </c>
      <c r="C217" s="17">
        <v>2340.4644682871999</v>
      </c>
      <c r="D217" s="17">
        <v>325.46692098009999</v>
      </c>
      <c r="E217" s="17">
        <v>1000.6129405363999</v>
      </c>
      <c r="F217" s="17">
        <v>1018.4840107811</v>
      </c>
      <c r="G217" s="17">
        <v>4685.0283405847995</v>
      </c>
      <c r="H217" s="59"/>
      <c r="I217" s="59"/>
      <c r="J217" s="59"/>
      <c r="K217" s="59"/>
      <c r="L217" s="59" t="s">
        <v>427</v>
      </c>
      <c r="M217" s="59"/>
      <c r="N217" s="59"/>
      <c r="O217" s="59"/>
    </row>
    <row r="218" spans="1:15" ht="28.9">
      <c r="A218" s="15" t="s">
        <v>1121</v>
      </c>
      <c r="B218" s="16" t="s">
        <v>1122</v>
      </c>
      <c r="C218" s="17">
        <v>239.5</v>
      </c>
      <c r="D218" s="17">
        <v>119.75</v>
      </c>
      <c r="E218" s="17">
        <v>71.849999999999994</v>
      </c>
      <c r="F218" s="17">
        <v>47.9</v>
      </c>
      <c r="G218" s="17">
        <v>479</v>
      </c>
      <c r="H218" s="59"/>
      <c r="I218" s="59"/>
      <c r="J218" s="59"/>
      <c r="K218" s="59"/>
      <c r="L218" s="59"/>
      <c r="M218" s="59"/>
      <c r="N218" s="59"/>
      <c r="O218" s="59"/>
    </row>
    <row r="219" spans="1:15" ht="42">
      <c r="A219" s="6" t="s">
        <v>1123</v>
      </c>
      <c r="B219" s="7" t="s">
        <v>1124</v>
      </c>
      <c r="C219" s="8">
        <v>1081900.9917799628</v>
      </c>
      <c r="D219" s="8">
        <v>1041459.4691104736</v>
      </c>
      <c r="E219" s="8">
        <v>1061099.1160994335</v>
      </c>
      <c r="F219" s="8">
        <v>1094444.8023622609</v>
      </c>
      <c r="G219" s="8">
        <v>4278904.3793521309</v>
      </c>
      <c r="H219" s="59"/>
      <c r="I219" s="59"/>
      <c r="J219" s="59"/>
      <c r="K219" s="59"/>
      <c r="L219" s="59"/>
      <c r="M219" s="59"/>
      <c r="N219" s="59"/>
      <c r="O219" s="59"/>
    </row>
    <row r="220" spans="1:15" ht="18">
      <c r="A220" s="9" t="s">
        <v>1125</v>
      </c>
      <c r="B220" s="10" t="s">
        <v>1126</v>
      </c>
      <c r="C220" s="11">
        <v>854048.71956069407</v>
      </c>
      <c r="D220" s="11">
        <v>886149.99424651416</v>
      </c>
      <c r="E220" s="11">
        <v>892456.15873116069</v>
      </c>
      <c r="F220" s="11">
        <v>919762.15445911698</v>
      </c>
      <c r="G220" s="11">
        <v>3552417.0269974861</v>
      </c>
      <c r="H220" s="59"/>
      <c r="I220" s="59"/>
      <c r="J220" s="59"/>
      <c r="K220" s="59"/>
      <c r="L220" s="59"/>
      <c r="M220" s="59"/>
      <c r="N220" s="59"/>
      <c r="O220" s="59"/>
    </row>
    <row r="221" spans="1:15" ht="15.6">
      <c r="A221" s="12" t="s">
        <v>1127</v>
      </c>
      <c r="B221" s="13" t="s">
        <v>1128</v>
      </c>
      <c r="C221" s="14">
        <v>829957.5357199657</v>
      </c>
      <c r="D221" s="14">
        <v>859849.78426207509</v>
      </c>
      <c r="E221" s="14">
        <v>866854.83689296863</v>
      </c>
      <c r="F221" s="14">
        <v>892568.81135441782</v>
      </c>
      <c r="G221" s="14">
        <v>3449230.968229427</v>
      </c>
      <c r="H221" s="59"/>
      <c r="I221" s="59"/>
      <c r="J221" s="59"/>
      <c r="K221" s="59"/>
      <c r="L221" s="59"/>
      <c r="M221" s="59"/>
      <c r="N221" s="59"/>
      <c r="O221" s="59"/>
    </row>
    <row r="222" spans="1:15">
      <c r="A222" s="15" t="s">
        <v>1129</v>
      </c>
      <c r="B222" s="16" t="s">
        <v>1130</v>
      </c>
      <c r="C222" s="17">
        <v>70486.006180330704</v>
      </c>
      <c r="D222" s="17">
        <v>76949.176751254112</v>
      </c>
      <c r="E222" s="17">
        <v>74904.369218282809</v>
      </c>
      <c r="F222" s="17">
        <v>79562.306394475498</v>
      </c>
      <c r="G222" s="17">
        <v>301901.85854434315</v>
      </c>
      <c r="H222" s="59"/>
      <c r="I222" s="59"/>
      <c r="J222" s="59"/>
      <c r="K222" s="59"/>
      <c r="L222" s="59"/>
      <c r="M222" s="59" t="s">
        <v>427</v>
      </c>
      <c r="N222" s="59"/>
      <c r="O222" s="59"/>
    </row>
    <row r="223" spans="1:15">
      <c r="A223" s="15" t="s">
        <v>1131</v>
      </c>
      <c r="B223" s="16" t="s">
        <v>1132</v>
      </c>
      <c r="C223" s="17">
        <v>1155.6925561006001</v>
      </c>
      <c r="D223" s="17">
        <v>1261.663067446</v>
      </c>
      <c r="E223" s="17">
        <v>1228.1362871307001</v>
      </c>
      <c r="F223" s="17">
        <v>1304.5080893227</v>
      </c>
      <c r="G223" s="17">
        <v>4950</v>
      </c>
      <c r="H223" s="59"/>
      <c r="I223" s="59"/>
      <c r="J223" s="59"/>
      <c r="K223" s="59"/>
      <c r="L223" s="59"/>
      <c r="M223" s="59" t="s">
        <v>427</v>
      </c>
      <c r="N223" s="59" t="s">
        <v>427</v>
      </c>
      <c r="O223" s="59"/>
    </row>
    <row r="224" spans="1:15">
      <c r="A224" s="15" t="s">
        <v>1133</v>
      </c>
      <c r="B224" s="16" t="s">
        <v>1134</v>
      </c>
      <c r="C224" s="17">
        <v>748618.60224263126</v>
      </c>
      <c r="D224" s="17">
        <v>771649.29052701604</v>
      </c>
      <c r="E224" s="17">
        <v>781000.95384571224</v>
      </c>
      <c r="F224" s="17">
        <v>801573.82837564067</v>
      </c>
      <c r="G224" s="17">
        <v>3102842.6749910004</v>
      </c>
      <c r="H224" s="59"/>
      <c r="I224" s="59"/>
      <c r="J224" s="59"/>
      <c r="K224" s="59"/>
      <c r="L224" s="59"/>
      <c r="M224" s="59" t="s">
        <v>427</v>
      </c>
      <c r="N224" s="59" t="s">
        <v>427</v>
      </c>
      <c r="O224" s="59"/>
    </row>
    <row r="225" spans="1:15">
      <c r="A225" s="15" t="s">
        <v>1135</v>
      </c>
      <c r="B225" s="16" t="s">
        <v>1136</v>
      </c>
      <c r="C225" s="17">
        <v>7835.6754577667998</v>
      </c>
      <c r="D225" s="17">
        <v>8364.5251323762004</v>
      </c>
      <c r="E225" s="17">
        <v>8267.9052079330995</v>
      </c>
      <c r="F225" s="17">
        <v>8665.9546973537999</v>
      </c>
      <c r="G225" s="17">
        <v>33134.060495429898</v>
      </c>
      <c r="H225" s="59"/>
      <c r="I225" s="59"/>
      <c r="J225" s="59"/>
      <c r="K225" s="59"/>
      <c r="L225" s="59"/>
      <c r="M225" s="59" t="s">
        <v>427</v>
      </c>
      <c r="N225" s="59" t="s">
        <v>427</v>
      </c>
      <c r="O225" s="59"/>
    </row>
    <row r="226" spans="1:15">
      <c r="A226" s="15" t="s">
        <v>1137</v>
      </c>
      <c r="B226" s="16" t="s">
        <v>1138</v>
      </c>
      <c r="C226" s="17">
        <v>1173.4928824026999</v>
      </c>
      <c r="D226" s="17">
        <v>1281.0955836159001</v>
      </c>
      <c r="E226" s="17">
        <v>1247.0524136895999</v>
      </c>
      <c r="F226" s="17">
        <v>1324.6005174784998</v>
      </c>
      <c r="G226" s="17">
        <v>5026.2413971866999</v>
      </c>
      <c r="H226" s="59"/>
      <c r="I226" s="59"/>
      <c r="J226" s="59"/>
      <c r="K226" s="59"/>
      <c r="L226" s="59"/>
      <c r="M226" s="59"/>
      <c r="N226" s="59" t="s">
        <v>427</v>
      </c>
      <c r="O226" s="59"/>
    </row>
    <row r="227" spans="1:15" ht="28.9">
      <c r="A227" s="15" t="s">
        <v>1139</v>
      </c>
      <c r="B227" s="16" t="s">
        <v>1140</v>
      </c>
      <c r="C227" s="17">
        <v>688.06640073369999</v>
      </c>
      <c r="D227" s="17">
        <v>344.03320036690002</v>
      </c>
      <c r="E227" s="17">
        <v>206.41992022009998</v>
      </c>
      <c r="F227" s="17">
        <v>137.61328014680001</v>
      </c>
      <c r="G227" s="17">
        <v>1376.1328014675</v>
      </c>
      <c r="H227" s="59" t="s">
        <v>427</v>
      </c>
      <c r="I227" s="59"/>
      <c r="J227" s="59"/>
      <c r="K227" s="59"/>
      <c r="L227" s="59"/>
      <c r="M227" s="59" t="s">
        <v>427</v>
      </c>
      <c r="N227" s="59"/>
      <c r="O227" s="59"/>
    </row>
    <row r="228" spans="1:15" ht="15.6">
      <c r="A228" s="12" t="s">
        <v>1141</v>
      </c>
      <c r="B228" s="13" t="s">
        <v>1142</v>
      </c>
      <c r="C228" s="14">
        <v>24091.183840728401</v>
      </c>
      <c r="D228" s="14">
        <v>26300.209984439</v>
      </c>
      <c r="E228" s="14">
        <v>25601.3218381921</v>
      </c>
      <c r="F228" s="14">
        <v>27193.343104699001</v>
      </c>
      <c r="G228" s="14">
        <v>103186.0587680585</v>
      </c>
      <c r="H228" s="59"/>
      <c r="I228" s="59"/>
      <c r="J228" s="59"/>
      <c r="K228" s="59"/>
      <c r="L228" s="59"/>
      <c r="M228" s="59"/>
      <c r="N228" s="59"/>
      <c r="O228" s="59"/>
    </row>
    <row r="229" spans="1:15">
      <c r="A229" s="15" t="s">
        <v>1143</v>
      </c>
      <c r="B229" s="16" t="s">
        <v>1144</v>
      </c>
      <c r="C229" s="17">
        <v>18491.080897609798</v>
      </c>
      <c r="D229" s="17">
        <v>20186.6090791362</v>
      </c>
      <c r="E229" s="17">
        <v>19650.180594090802</v>
      </c>
      <c r="F229" s="17">
        <v>20872.1294291632</v>
      </c>
      <c r="G229" s="17">
        <v>79200</v>
      </c>
      <c r="H229" s="59"/>
      <c r="I229" s="59"/>
      <c r="J229" s="59"/>
      <c r="K229" s="59"/>
      <c r="L229" s="59"/>
      <c r="M229" s="59"/>
      <c r="N229" s="59" t="s">
        <v>427</v>
      </c>
      <c r="O229" s="59"/>
    </row>
    <row r="230" spans="1:15" ht="28.9">
      <c r="A230" s="15" t="s">
        <v>1145</v>
      </c>
      <c r="B230" s="16" t="s">
        <v>1146</v>
      </c>
      <c r="C230" s="17">
        <v>2826.4408084770998</v>
      </c>
      <c r="D230" s="17">
        <v>3085.6095434324002</v>
      </c>
      <c r="E230" s="17">
        <v>3003.6141549877002</v>
      </c>
      <c r="F230" s="17">
        <v>3190.3942611613002</v>
      </c>
      <c r="G230" s="17">
        <v>12106.058768058499</v>
      </c>
      <c r="H230" s="59"/>
      <c r="I230" s="59"/>
      <c r="J230" s="59"/>
      <c r="K230" s="59"/>
      <c r="L230" s="59"/>
      <c r="M230" s="59"/>
      <c r="N230" s="59"/>
      <c r="O230" s="59"/>
    </row>
    <row r="231" spans="1:15">
      <c r="A231" s="15" t="s">
        <v>1147</v>
      </c>
      <c r="B231" s="16" t="s">
        <v>1148</v>
      </c>
      <c r="C231" s="17">
        <v>2773.6621346415</v>
      </c>
      <c r="D231" s="17">
        <v>3027.9913618703999</v>
      </c>
      <c r="E231" s="17">
        <v>2947.5270891135997</v>
      </c>
      <c r="F231" s="17">
        <v>3130.8194143745</v>
      </c>
      <c r="G231" s="17">
        <v>11880</v>
      </c>
      <c r="H231" s="59"/>
      <c r="I231" s="59"/>
      <c r="J231" s="59"/>
      <c r="K231" s="59"/>
      <c r="L231" s="59"/>
      <c r="M231" s="59"/>
      <c r="N231" s="59"/>
      <c r="O231" s="59"/>
    </row>
    <row r="232" spans="1:15" ht="18">
      <c r="A232" s="9" t="s">
        <v>1149</v>
      </c>
      <c r="B232" s="10" t="s">
        <v>1150</v>
      </c>
      <c r="C232" s="11">
        <v>44254.686686383699</v>
      </c>
      <c r="D232" s="11">
        <v>48120.840613845903</v>
      </c>
      <c r="E232" s="11">
        <v>46947.603931847196</v>
      </c>
      <c r="F232" s="11">
        <v>49745.5078518468</v>
      </c>
      <c r="G232" s="11">
        <v>189068.6390839236</v>
      </c>
      <c r="H232" s="59"/>
      <c r="I232" s="59"/>
      <c r="J232" s="59"/>
      <c r="K232" s="59"/>
      <c r="L232" s="59"/>
      <c r="M232" s="59"/>
      <c r="N232" s="59"/>
      <c r="O232" s="59"/>
    </row>
    <row r="233" spans="1:15" ht="15.6">
      <c r="A233" s="12" t="s">
        <v>1151</v>
      </c>
      <c r="B233" s="13" t="s">
        <v>1152</v>
      </c>
      <c r="C233" s="14">
        <v>2493.6689498943001</v>
      </c>
      <c r="D233" s="14">
        <v>2722.3243758997</v>
      </c>
      <c r="E233" s="14">
        <v>2649.982739172</v>
      </c>
      <c r="F233" s="14">
        <v>2814.7722333748002</v>
      </c>
      <c r="G233" s="14">
        <v>10680.748298340801</v>
      </c>
      <c r="H233" s="59"/>
      <c r="I233" s="59"/>
      <c r="J233" s="59"/>
      <c r="K233" s="59"/>
      <c r="L233" s="59"/>
      <c r="M233" s="59"/>
      <c r="N233" s="59"/>
      <c r="O233" s="59"/>
    </row>
    <row r="234" spans="1:15">
      <c r="A234" s="15" t="s">
        <v>1153</v>
      </c>
      <c r="B234" s="16" t="s">
        <v>1154</v>
      </c>
      <c r="C234" s="17">
        <v>559.46815438600004</v>
      </c>
      <c r="D234" s="17">
        <v>610.76823942050009</v>
      </c>
      <c r="E234" s="17">
        <v>594.53800084490001</v>
      </c>
      <c r="F234" s="17">
        <v>631.50941767540007</v>
      </c>
      <c r="G234" s="17">
        <v>2396.2838123268002</v>
      </c>
      <c r="H234" s="59"/>
      <c r="I234" s="59"/>
      <c r="J234" s="59"/>
      <c r="K234" s="59"/>
      <c r="L234" s="59"/>
      <c r="M234" s="59"/>
      <c r="N234" s="59"/>
      <c r="O234" s="59"/>
    </row>
    <row r="235" spans="1:15">
      <c r="A235" s="15" t="s">
        <v>1155</v>
      </c>
      <c r="B235" s="16" t="s">
        <v>1156</v>
      </c>
      <c r="C235" s="17">
        <v>57.784627805</v>
      </c>
      <c r="D235" s="17">
        <v>63.083153372299996</v>
      </c>
      <c r="E235" s="17">
        <v>61.4068143565</v>
      </c>
      <c r="F235" s="17">
        <v>65.225404466100002</v>
      </c>
      <c r="G235" s="17">
        <v>247.49999999990001</v>
      </c>
      <c r="H235" s="59"/>
      <c r="I235" s="59"/>
      <c r="J235" s="59"/>
      <c r="K235" s="59"/>
      <c r="L235" s="59"/>
      <c r="M235" s="59"/>
      <c r="N235" s="59"/>
      <c r="O235" s="59"/>
    </row>
    <row r="236" spans="1:15">
      <c r="A236" s="15" t="s">
        <v>1157</v>
      </c>
      <c r="B236" s="16" t="s">
        <v>1158</v>
      </c>
      <c r="C236" s="17">
        <v>1876.4161677033001</v>
      </c>
      <c r="D236" s="17">
        <v>2048.4729831068998</v>
      </c>
      <c r="E236" s="17">
        <v>1994.0379239705999</v>
      </c>
      <c r="F236" s="17">
        <v>2118.0374112333002</v>
      </c>
      <c r="G236" s="17">
        <v>8036.9644860140997</v>
      </c>
      <c r="H236" s="59"/>
      <c r="I236" s="59"/>
      <c r="J236" s="59"/>
      <c r="K236" s="59"/>
      <c r="L236" s="59"/>
      <c r="M236" s="59"/>
      <c r="N236" s="59"/>
      <c r="O236" s="59"/>
    </row>
    <row r="237" spans="1:15" ht="31.15">
      <c r="A237" s="12" t="s">
        <v>1159</v>
      </c>
      <c r="B237" s="13" t="s">
        <v>1160</v>
      </c>
      <c r="C237" s="14">
        <v>2328.6218601733999</v>
      </c>
      <c r="D237" s="14">
        <v>2542.1433957670001</v>
      </c>
      <c r="E237" s="14">
        <v>2474.5897950007002</v>
      </c>
      <c r="F237" s="14">
        <v>2628.4724579514</v>
      </c>
      <c r="G237" s="14">
        <v>9973.8275088925002</v>
      </c>
      <c r="H237" s="59"/>
      <c r="I237" s="59"/>
      <c r="J237" s="59"/>
      <c r="K237" s="59"/>
      <c r="L237" s="59"/>
      <c r="M237" s="59"/>
      <c r="N237" s="59"/>
      <c r="O237" s="59"/>
    </row>
    <row r="238" spans="1:15">
      <c r="A238" s="15" t="s">
        <v>1161</v>
      </c>
      <c r="B238" s="16" t="s">
        <v>1162</v>
      </c>
      <c r="C238" s="17">
        <v>1445.6416880750999</v>
      </c>
      <c r="D238" s="17">
        <v>1578.1989050432999</v>
      </c>
      <c r="E238" s="17">
        <v>1536.2606654700999</v>
      </c>
      <c r="F238" s="17">
        <v>1631.7932190539998</v>
      </c>
      <c r="G238" s="17">
        <v>6191.8944776424996</v>
      </c>
      <c r="H238" s="59"/>
      <c r="I238" s="59"/>
      <c r="J238" s="59"/>
      <c r="K238" s="59"/>
      <c r="L238" s="59"/>
      <c r="M238" s="59"/>
      <c r="N238" s="59"/>
      <c r="O238" s="59"/>
    </row>
    <row r="239" spans="1:15">
      <c r="A239" s="15" t="s">
        <v>1163</v>
      </c>
      <c r="B239" s="16" t="s">
        <v>1164</v>
      </c>
      <c r="C239" s="17">
        <v>90.319540182799997</v>
      </c>
      <c r="D239" s="17">
        <v>98.601334339200008</v>
      </c>
      <c r="E239" s="17">
        <v>95.981153594799991</v>
      </c>
      <c r="F239" s="17">
        <v>101.94975313320001</v>
      </c>
      <c r="G239" s="17">
        <v>386.85178125000004</v>
      </c>
      <c r="H239" s="59"/>
      <c r="I239" s="59"/>
      <c r="J239" s="59"/>
      <c r="K239" s="59"/>
      <c r="L239" s="59"/>
      <c r="M239" s="59"/>
      <c r="N239" s="59"/>
      <c r="O239" s="59"/>
    </row>
    <row r="240" spans="1:15">
      <c r="A240" s="15" t="s">
        <v>1165</v>
      </c>
      <c r="B240" s="16" t="s">
        <v>1166</v>
      </c>
      <c r="C240" s="17">
        <v>792.66063191550006</v>
      </c>
      <c r="D240" s="17">
        <v>865.34315638450005</v>
      </c>
      <c r="E240" s="17">
        <v>842.34797593579992</v>
      </c>
      <c r="F240" s="17">
        <v>894.72948576419992</v>
      </c>
      <c r="G240" s="17">
        <v>3395.0812500000002</v>
      </c>
      <c r="H240" s="59"/>
      <c r="I240" s="59"/>
      <c r="J240" s="59"/>
      <c r="K240" s="59"/>
      <c r="L240" s="59"/>
      <c r="M240" s="59"/>
      <c r="N240" s="59"/>
      <c r="O240" s="59"/>
    </row>
    <row r="241" spans="1:15" ht="15.6">
      <c r="A241" s="12" t="s">
        <v>1167</v>
      </c>
      <c r="B241" s="13" t="s">
        <v>1168</v>
      </c>
      <c r="C241" s="14">
        <v>6499.9970675497998</v>
      </c>
      <c r="D241" s="14">
        <v>7096.0102627164006</v>
      </c>
      <c r="E241" s="14">
        <v>6907.4445645265996</v>
      </c>
      <c r="F241" s="14">
        <v>7336.9848325426001</v>
      </c>
      <c r="G241" s="14">
        <v>27840.4367273354</v>
      </c>
      <c r="H241" s="59"/>
      <c r="I241" s="59"/>
      <c r="J241" s="59"/>
      <c r="K241" s="59"/>
      <c r="L241" s="59"/>
      <c r="M241" s="59"/>
      <c r="N241" s="59"/>
      <c r="O241" s="59"/>
    </row>
    <row r="242" spans="1:15" ht="28.9">
      <c r="A242" s="15" t="s">
        <v>1169</v>
      </c>
      <c r="B242" s="16" t="s">
        <v>1170</v>
      </c>
      <c r="C242" s="17">
        <v>1562.5773521925</v>
      </c>
      <c r="D242" s="17">
        <v>1705.8569122749</v>
      </c>
      <c r="E242" s="17">
        <v>1660.5263549946999</v>
      </c>
      <c r="F242" s="17">
        <v>1763.7863853734</v>
      </c>
      <c r="G242" s="17">
        <v>6692.747004835499</v>
      </c>
      <c r="H242" s="59"/>
      <c r="I242" s="59"/>
      <c r="J242" s="59"/>
      <c r="K242" s="59"/>
      <c r="L242" s="59"/>
      <c r="M242" s="59" t="s">
        <v>427</v>
      </c>
      <c r="N242" s="59" t="s">
        <v>427</v>
      </c>
      <c r="O242" s="59"/>
    </row>
    <row r="243" spans="1:15" ht="28.9">
      <c r="A243" s="15" t="s">
        <v>1171</v>
      </c>
      <c r="B243" s="16" t="s">
        <v>1172</v>
      </c>
      <c r="C243" s="17">
        <v>3872.8413247487997</v>
      </c>
      <c r="D243" s="17">
        <v>4227.9591053182994</v>
      </c>
      <c r="E243" s="17">
        <v>4115.6075118035997</v>
      </c>
      <c r="F243" s="17">
        <v>4371.5370581293</v>
      </c>
      <c r="G243" s="17">
        <v>16587.945</v>
      </c>
      <c r="H243" s="59"/>
      <c r="I243" s="59"/>
      <c r="J243" s="59"/>
      <c r="K243" s="59"/>
      <c r="L243" s="59"/>
      <c r="M243" s="59" t="s">
        <v>427</v>
      </c>
      <c r="N243" s="59" t="s">
        <v>427</v>
      </c>
      <c r="O243" s="59"/>
    </row>
    <row r="244" spans="1:15">
      <c r="A244" s="15" t="s">
        <v>1173</v>
      </c>
      <c r="B244" s="16" t="s">
        <v>1174</v>
      </c>
      <c r="C244" s="17">
        <v>787.21217714440002</v>
      </c>
      <c r="D244" s="17">
        <v>859.39510893620002</v>
      </c>
      <c r="E244" s="17">
        <v>836.55798881689998</v>
      </c>
      <c r="F244" s="17">
        <v>888.57944760249995</v>
      </c>
      <c r="G244" s="17">
        <v>3371.7447225000001</v>
      </c>
      <c r="H244" s="59"/>
      <c r="I244" s="59"/>
      <c r="J244" s="59"/>
      <c r="K244" s="59"/>
      <c r="L244" s="59"/>
      <c r="M244" s="59" t="s">
        <v>427</v>
      </c>
      <c r="N244" s="59" t="s">
        <v>427</v>
      </c>
      <c r="O244" s="59"/>
    </row>
    <row r="245" spans="1:15">
      <c r="A245" s="15" t="s">
        <v>1175</v>
      </c>
      <c r="B245" s="16" t="s">
        <v>1176</v>
      </c>
      <c r="C245" s="17">
        <v>277.36621346409999</v>
      </c>
      <c r="D245" s="17">
        <v>302.79913618699999</v>
      </c>
      <c r="E245" s="17">
        <v>294.75270891140002</v>
      </c>
      <c r="F245" s="17">
        <v>313.08194143739996</v>
      </c>
      <c r="G245" s="17">
        <v>1187.9999999999</v>
      </c>
      <c r="H245" s="59"/>
      <c r="I245" s="59"/>
      <c r="J245" s="59"/>
      <c r="K245" s="59"/>
      <c r="L245" s="59"/>
      <c r="M245" s="59" t="s">
        <v>427</v>
      </c>
      <c r="N245" s="59" t="s">
        <v>427</v>
      </c>
      <c r="O245" s="59"/>
    </row>
    <row r="246" spans="1:15" ht="15.6">
      <c r="A246" s="12" t="s">
        <v>1177</v>
      </c>
      <c r="B246" s="13" t="s">
        <v>1178</v>
      </c>
      <c r="C246" s="14">
        <v>32932.3988087662</v>
      </c>
      <c r="D246" s="14">
        <v>35760.362579462802</v>
      </c>
      <c r="E246" s="14">
        <v>34915.586833147907</v>
      </c>
      <c r="F246" s="14">
        <v>36965.278327977998</v>
      </c>
      <c r="G246" s="14">
        <v>140573.62654935493</v>
      </c>
      <c r="H246" s="59"/>
      <c r="I246" s="59"/>
      <c r="J246" s="59"/>
      <c r="K246" s="59"/>
      <c r="L246" s="59"/>
      <c r="M246" s="59"/>
      <c r="N246" s="59"/>
      <c r="O246" s="59"/>
    </row>
    <row r="247" spans="1:15">
      <c r="A247" s="15" t="s">
        <v>1179</v>
      </c>
      <c r="B247" s="16" t="s">
        <v>1180</v>
      </c>
      <c r="C247" s="17">
        <v>32815.662186937901</v>
      </c>
      <c r="D247" s="17">
        <v>35632.921865579396</v>
      </c>
      <c r="E247" s="17">
        <v>34791.5326627307</v>
      </c>
      <c r="F247" s="17">
        <v>36833.509834107004</v>
      </c>
      <c r="G247" s="17">
        <v>140073.62654935502</v>
      </c>
      <c r="H247" s="59"/>
      <c r="I247" s="59"/>
      <c r="J247" s="59"/>
      <c r="K247" s="59"/>
      <c r="L247" s="59"/>
      <c r="M247" s="59"/>
      <c r="N247" s="59"/>
      <c r="O247" s="59"/>
    </row>
    <row r="248" spans="1:15">
      <c r="A248" s="15" t="s">
        <v>1181</v>
      </c>
      <c r="B248" s="16" t="s">
        <v>1182</v>
      </c>
      <c r="C248" s="17">
        <v>116.7366218283</v>
      </c>
      <c r="D248" s="17">
        <v>127.44071388339999</v>
      </c>
      <c r="E248" s="17">
        <v>124.0541704172</v>
      </c>
      <c r="F248" s="17">
        <v>131.768493871</v>
      </c>
      <c r="G248" s="17">
        <v>499.99999999989996</v>
      </c>
      <c r="H248" s="59"/>
      <c r="I248" s="59"/>
      <c r="J248" s="59"/>
      <c r="K248" s="59"/>
      <c r="L248" s="59"/>
      <c r="M248" s="59"/>
      <c r="N248" s="59"/>
      <c r="O248" s="59"/>
    </row>
    <row r="249" spans="1:15">
      <c r="A249" s="15" t="s">
        <v>1183</v>
      </c>
      <c r="B249" s="16" t="s">
        <v>1184</v>
      </c>
      <c r="C249" s="17">
        <v>0</v>
      </c>
      <c r="D249" s="17">
        <v>0</v>
      </c>
      <c r="E249" s="17">
        <v>0</v>
      </c>
      <c r="F249" s="17">
        <v>0</v>
      </c>
      <c r="G249" s="17">
        <v>0</v>
      </c>
      <c r="H249" s="59"/>
      <c r="I249" s="59"/>
      <c r="J249" s="59"/>
      <c r="K249" s="59"/>
      <c r="L249" s="59"/>
      <c r="M249" s="59"/>
      <c r="N249" s="59"/>
      <c r="O249" s="59"/>
    </row>
    <row r="250" spans="1:15" ht="18">
      <c r="A250" s="9" t="s">
        <v>1185</v>
      </c>
      <c r="B250" s="10" t="s">
        <v>1186</v>
      </c>
      <c r="C250" s="11">
        <v>62713.164939702496</v>
      </c>
      <c r="D250" s="11">
        <v>49783.3365173028</v>
      </c>
      <c r="E250" s="11">
        <v>53346.628072267995</v>
      </c>
      <c r="F250" s="11">
        <v>56041.151826726702</v>
      </c>
      <c r="G250" s="11">
        <v>221884.28135600002</v>
      </c>
      <c r="H250" s="59"/>
      <c r="I250" s="59"/>
      <c r="J250" s="59"/>
      <c r="K250" s="59"/>
      <c r="L250" s="59"/>
      <c r="M250" s="59"/>
      <c r="N250" s="59"/>
      <c r="O250" s="59"/>
    </row>
    <row r="251" spans="1:15" ht="31.15">
      <c r="A251" s="12" t="s">
        <v>1187</v>
      </c>
      <c r="B251" s="13" t="s">
        <v>1188</v>
      </c>
      <c r="C251" s="14">
        <v>24030.7315441223</v>
      </c>
      <c r="D251" s="14">
        <v>24320.7814490583</v>
      </c>
      <c r="E251" s="14">
        <v>24349.842269074201</v>
      </c>
      <c r="F251" s="14">
        <v>25621.644737745097</v>
      </c>
      <c r="G251" s="14">
        <v>98322.999999999898</v>
      </c>
      <c r="H251" s="59"/>
      <c r="I251" s="59"/>
      <c r="J251" s="59"/>
      <c r="K251" s="59"/>
      <c r="L251" s="59"/>
      <c r="M251" s="59"/>
      <c r="N251" s="59"/>
      <c r="O251" s="59"/>
    </row>
    <row r="252" spans="1:15">
      <c r="A252" s="15" t="s">
        <v>1189</v>
      </c>
      <c r="B252" s="16" t="s">
        <v>1190</v>
      </c>
      <c r="C252" s="17">
        <v>20324.271105122298</v>
      </c>
      <c r="D252" s="17">
        <v>17242.058395199099</v>
      </c>
      <c r="E252" s="17">
        <v>16943.065773509301</v>
      </c>
      <c r="F252" s="17">
        <v>17813.604726169298</v>
      </c>
      <c r="G252" s="17">
        <v>72323</v>
      </c>
      <c r="H252" s="59"/>
      <c r="I252" s="59"/>
      <c r="J252" s="59"/>
      <c r="K252" s="59"/>
      <c r="L252" s="59"/>
      <c r="M252" s="59" t="s">
        <v>427</v>
      </c>
      <c r="N252" s="59" t="s">
        <v>427</v>
      </c>
      <c r="O252" s="59"/>
    </row>
    <row r="253" spans="1:15">
      <c r="A253" s="15" t="s">
        <v>1191</v>
      </c>
      <c r="B253" s="16" t="s">
        <v>1192</v>
      </c>
      <c r="C253" s="17">
        <v>2526</v>
      </c>
      <c r="D253" s="17">
        <v>6101.9254067764996</v>
      </c>
      <c r="E253" s="17">
        <v>6484.4200768342998</v>
      </c>
      <c r="F253" s="17">
        <v>6887.6545163890996</v>
      </c>
      <c r="G253" s="17">
        <v>21999.999999999898</v>
      </c>
      <c r="H253" s="59"/>
      <c r="I253" s="59"/>
      <c r="J253" s="59"/>
      <c r="K253" s="59"/>
      <c r="L253" s="59"/>
      <c r="M253" s="59"/>
      <c r="N253" s="59"/>
      <c r="O253" s="59"/>
    </row>
    <row r="254" spans="1:15">
      <c r="A254" s="15" t="s">
        <v>1193</v>
      </c>
      <c r="B254" s="16" t="s">
        <v>1194</v>
      </c>
      <c r="C254" s="17">
        <v>680.46043899999995</v>
      </c>
      <c r="D254" s="17">
        <v>726.7976470827</v>
      </c>
      <c r="E254" s="17">
        <v>772.35641873060001</v>
      </c>
      <c r="F254" s="17">
        <v>820.38549518670004</v>
      </c>
      <c r="G254" s="17">
        <v>3000</v>
      </c>
      <c r="H254" s="59"/>
      <c r="I254" s="59"/>
      <c r="J254" s="59"/>
      <c r="K254" s="59"/>
      <c r="L254" s="59"/>
      <c r="M254" s="59"/>
      <c r="N254" s="59"/>
      <c r="O254" s="59"/>
    </row>
    <row r="255" spans="1:15">
      <c r="A255" s="15" t="s">
        <v>1195</v>
      </c>
      <c r="B255" s="16" t="s">
        <v>1196</v>
      </c>
      <c r="C255" s="17">
        <v>500</v>
      </c>
      <c r="D255" s="17">
        <v>250</v>
      </c>
      <c r="E255" s="17">
        <v>150</v>
      </c>
      <c r="F255" s="17">
        <v>100</v>
      </c>
      <c r="G255" s="17">
        <v>1000</v>
      </c>
      <c r="H255" s="59"/>
      <c r="I255" s="59"/>
      <c r="J255" s="59"/>
      <c r="K255" s="59"/>
      <c r="L255" s="59"/>
      <c r="M255" s="59"/>
      <c r="N255" s="59"/>
      <c r="O255" s="59"/>
    </row>
    <row r="256" spans="1:15" ht="15.6">
      <c r="A256" s="12" t="s">
        <v>1197</v>
      </c>
      <c r="B256" s="13" t="s">
        <v>1198</v>
      </c>
      <c r="C256" s="14">
        <v>4054.7198279999998</v>
      </c>
      <c r="D256" s="14">
        <v>5697.9396126433003</v>
      </c>
      <c r="E256" s="14">
        <v>5995.1797754392001</v>
      </c>
      <c r="F256" s="14">
        <v>6249.4421399174998</v>
      </c>
      <c r="G256" s="14">
        <v>21997.281356</v>
      </c>
      <c r="H256" s="59"/>
      <c r="I256" s="59"/>
      <c r="J256" s="59"/>
      <c r="K256" s="59"/>
      <c r="L256" s="59"/>
      <c r="M256" s="59"/>
      <c r="N256" s="59"/>
      <c r="O256" s="59"/>
    </row>
    <row r="257" spans="1:15">
      <c r="A257" s="15" t="s">
        <v>1199</v>
      </c>
      <c r="B257" s="16" t="s">
        <v>1200</v>
      </c>
      <c r="C257" s="17">
        <v>3500</v>
      </c>
      <c r="D257" s="17">
        <v>5170.0610666433004</v>
      </c>
      <c r="E257" s="17">
        <v>5494.1425114392005</v>
      </c>
      <c r="F257" s="17">
        <v>5835.7964219174992</v>
      </c>
      <c r="G257" s="17">
        <v>20000</v>
      </c>
      <c r="H257" s="59"/>
      <c r="I257" s="59"/>
      <c r="J257" s="59"/>
      <c r="K257" s="59"/>
      <c r="L257" s="59"/>
      <c r="M257" s="59"/>
      <c r="N257" s="59"/>
      <c r="O257" s="59"/>
    </row>
    <row r="258" spans="1:15">
      <c r="A258" s="15" t="s">
        <v>1201</v>
      </c>
      <c r="B258" s="16" t="s">
        <v>1202</v>
      </c>
      <c r="C258" s="17">
        <v>554.71982800000001</v>
      </c>
      <c r="D258" s="17">
        <v>527.87854600000003</v>
      </c>
      <c r="E258" s="17">
        <v>501.03726399999999</v>
      </c>
      <c r="F258" s="17">
        <v>413.64571799999999</v>
      </c>
      <c r="G258" s="17">
        <v>1997.2813560000002</v>
      </c>
      <c r="H258" s="59"/>
      <c r="I258" s="59"/>
      <c r="J258" s="59"/>
      <c r="K258" s="59"/>
      <c r="L258" s="59"/>
      <c r="M258" s="59"/>
      <c r="N258" s="59"/>
      <c r="O258" s="59"/>
    </row>
    <row r="259" spans="1:15" ht="15.6">
      <c r="A259" s="12" t="s">
        <v>1203</v>
      </c>
      <c r="B259" s="13" t="s">
        <v>1204</v>
      </c>
      <c r="C259" s="14">
        <v>34627.713567580198</v>
      </c>
      <c r="D259" s="14">
        <v>19764.615455601201</v>
      </c>
      <c r="E259" s="14">
        <v>23001.606027754602</v>
      </c>
      <c r="F259" s="14">
        <v>24170.064949064097</v>
      </c>
      <c r="G259" s="14">
        <v>101564.0000000001</v>
      </c>
      <c r="H259" s="59"/>
      <c r="I259" s="59"/>
      <c r="J259" s="59"/>
      <c r="K259" s="59"/>
      <c r="L259" s="59"/>
      <c r="M259" s="59"/>
      <c r="N259" s="59"/>
      <c r="O259" s="59"/>
    </row>
    <row r="260" spans="1:15">
      <c r="A260" s="15" t="s">
        <v>1205</v>
      </c>
      <c r="B260" s="16" t="s">
        <v>1206</v>
      </c>
      <c r="C260" s="17">
        <v>8821.2098029999997</v>
      </c>
      <c r="D260" s="17">
        <v>2876.0548990000002</v>
      </c>
      <c r="E260" s="17">
        <v>3056.338268</v>
      </c>
      <c r="F260" s="17">
        <v>3246.3970300000001</v>
      </c>
      <c r="G260" s="17">
        <v>18000</v>
      </c>
      <c r="H260" s="59"/>
      <c r="I260" s="59"/>
      <c r="J260" s="59"/>
      <c r="K260" s="59"/>
      <c r="L260" s="59"/>
      <c r="M260" s="59"/>
      <c r="N260" s="59"/>
      <c r="O260" s="59"/>
    </row>
    <row r="261" spans="1:15">
      <c r="A261" s="15" t="s">
        <v>1207</v>
      </c>
      <c r="B261" s="16" t="s">
        <v>1208</v>
      </c>
      <c r="C261" s="17">
        <v>19356.598143048501</v>
      </c>
      <c r="D261" s="17">
        <v>11543.342441063101</v>
      </c>
      <c r="E261" s="17">
        <v>14221.913547638</v>
      </c>
      <c r="F261" s="17">
        <v>14878.1458682504</v>
      </c>
      <c r="G261" s="17">
        <v>60000</v>
      </c>
      <c r="H261" s="59"/>
      <c r="I261" s="59"/>
      <c r="J261" s="59"/>
      <c r="K261" s="59"/>
      <c r="L261" s="59"/>
      <c r="M261" s="59" t="s">
        <v>427</v>
      </c>
      <c r="N261" s="59" t="s">
        <v>427</v>
      </c>
      <c r="O261" s="59"/>
    </row>
    <row r="262" spans="1:15">
      <c r="A262" s="15" t="s">
        <v>1209</v>
      </c>
      <c r="B262" s="16" t="s">
        <v>1210</v>
      </c>
      <c r="C262" s="17">
        <v>4669.4648731337993</v>
      </c>
      <c r="D262" s="17">
        <v>5097.6285553374</v>
      </c>
      <c r="E262" s="17">
        <v>4962.1668166895997</v>
      </c>
      <c r="F262" s="17">
        <v>5270.7397548392</v>
      </c>
      <c r="G262" s="17">
        <v>20000</v>
      </c>
      <c r="H262" s="59"/>
      <c r="I262" s="59"/>
      <c r="J262" s="59"/>
      <c r="K262" s="59"/>
      <c r="L262" s="59"/>
      <c r="M262" s="59"/>
      <c r="N262" s="59"/>
      <c r="O262" s="59"/>
    </row>
    <row r="263" spans="1:15" ht="28.9">
      <c r="A263" s="15" t="s">
        <v>1211</v>
      </c>
      <c r="B263" s="16" t="s">
        <v>1212</v>
      </c>
      <c r="C263" s="17">
        <v>49.456687455500003</v>
      </c>
      <c r="D263" s="17">
        <v>6.8774877834000003</v>
      </c>
      <c r="E263" s="17">
        <v>21.1440943174</v>
      </c>
      <c r="F263" s="17">
        <v>21.521730443700001</v>
      </c>
      <c r="G263" s="17">
        <v>99</v>
      </c>
      <c r="H263" s="59"/>
      <c r="I263" s="59"/>
      <c r="J263" s="59"/>
      <c r="K263" s="59"/>
      <c r="L263" s="59"/>
      <c r="M263" s="59"/>
      <c r="N263" s="59"/>
      <c r="O263" s="59"/>
    </row>
    <row r="264" spans="1:15">
      <c r="A264" s="15" t="s">
        <v>1213</v>
      </c>
      <c r="B264" s="16" t="s">
        <v>1214</v>
      </c>
      <c r="C264" s="17">
        <v>1730.9840609424</v>
      </c>
      <c r="D264" s="17">
        <v>240.71207241729999</v>
      </c>
      <c r="E264" s="17">
        <v>740.04330110959995</v>
      </c>
      <c r="F264" s="17">
        <v>753.26056553080002</v>
      </c>
      <c r="G264" s="17">
        <v>3465.0000000001</v>
      </c>
      <c r="H264" s="59"/>
      <c r="I264" s="59"/>
      <c r="J264" s="59"/>
      <c r="K264" s="59"/>
      <c r="L264" s="59"/>
      <c r="M264" s="59"/>
      <c r="N264" s="59"/>
      <c r="O264" s="59"/>
    </row>
    <row r="265" spans="1:15" ht="18">
      <c r="A265" s="9" t="s">
        <v>1215</v>
      </c>
      <c r="B265" s="10" t="s">
        <v>1216</v>
      </c>
      <c r="C265" s="11">
        <v>70122.329185948707</v>
      </c>
      <c r="D265" s="11">
        <v>28988.826194105801</v>
      </c>
      <c r="E265" s="11">
        <v>36487.842942157899</v>
      </c>
      <c r="F265" s="11">
        <v>36420.204120808601</v>
      </c>
      <c r="G265" s="11">
        <v>172019.202443021</v>
      </c>
      <c r="H265" s="59"/>
      <c r="I265" s="59"/>
      <c r="J265" s="59"/>
      <c r="K265" s="59"/>
      <c r="L265" s="59"/>
      <c r="M265" s="59"/>
      <c r="N265" s="59"/>
      <c r="O265" s="59"/>
    </row>
    <row r="266" spans="1:15" ht="15.6">
      <c r="A266" s="12" t="s">
        <v>1217</v>
      </c>
      <c r="B266" s="13" t="s">
        <v>1218</v>
      </c>
      <c r="C266" s="14">
        <v>10613.0933067356</v>
      </c>
      <c r="D266" s="14">
        <v>2534.3829700975998</v>
      </c>
      <c r="E266" s="14">
        <v>4823.0098922396</v>
      </c>
      <c r="F266" s="14">
        <v>4978.6600391571001</v>
      </c>
      <c r="G266" s="14">
        <v>22949.1462082299</v>
      </c>
      <c r="H266" s="59"/>
      <c r="I266" s="59"/>
      <c r="J266" s="59"/>
      <c r="K266" s="59"/>
      <c r="L266" s="59"/>
      <c r="M266" s="59"/>
      <c r="N266" s="59"/>
      <c r="O266" s="59"/>
    </row>
    <row r="267" spans="1:15">
      <c r="A267" s="15" t="s">
        <v>1219</v>
      </c>
      <c r="B267" s="16" t="s">
        <v>1220</v>
      </c>
      <c r="C267" s="17">
        <v>4808.7543737799997</v>
      </c>
      <c r="D267" s="17">
        <v>668.70935277600006</v>
      </c>
      <c r="E267" s="17">
        <v>2055.8747716372</v>
      </c>
      <c r="F267" s="17">
        <v>2092.5929480366999</v>
      </c>
      <c r="G267" s="17">
        <v>9625.9314462298989</v>
      </c>
      <c r="H267" s="59"/>
      <c r="I267" s="59"/>
      <c r="J267" s="59"/>
      <c r="K267" s="59"/>
      <c r="L267" s="59"/>
      <c r="M267" s="59"/>
      <c r="N267" s="59"/>
      <c r="O267" s="59"/>
    </row>
    <row r="268" spans="1:15" ht="28.9">
      <c r="A268" s="15" t="s">
        <v>1221</v>
      </c>
      <c r="B268" s="16" t="s">
        <v>1222</v>
      </c>
      <c r="C268" s="17">
        <v>3000</v>
      </c>
      <c r="D268" s="17">
        <v>1475.699930363</v>
      </c>
      <c r="E268" s="17">
        <v>1568.2030863901</v>
      </c>
      <c r="F268" s="17">
        <v>1665.7219832469</v>
      </c>
      <c r="G268" s="17">
        <v>7709.625</v>
      </c>
      <c r="H268" s="59"/>
      <c r="I268" s="59"/>
      <c r="J268" s="59"/>
      <c r="K268" s="59"/>
      <c r="L268" s="59"/>
      <c r="M268" s="59"/>
      <c r="N268" s="59"/>
      <c r="O268" s="59"/>
    </row>
    <row r="269" spans="1:15">
      <c r="A269" s="15" t="s">
        <v>1223</v>
      </c>
      <c r="B269" s="16" t="s">
        <v>1224</v>
      </c>
      <c r="C269" s="17">
        <v>989.13374910990001</v>
      </c>
      <c r="D269" s="17">
        <v>137.549755667</v>
      </c>
      <c r="E269" s="17">
        <v>422.88188634839997</v>
      </c>
      <c r="F269" s="17">
        <v>430.43460887470002</v>
      </c>
      <c r="G269" s="17">
        <v>1980</v>
      </c>
      <c r="H269" s="59"/>
      <c r="I269" s="59"/>
      <c r="J269" s="59"/>
      <c r="K269" s="59"/>
      <c r="L269" s="59"/>
      <c r="M269" s="59"/>
      <c r="N269" s="59"/>
      <c r="O269" s="59"/>
    </row>
    <row r="270" spans="1:15">
      <c r="A270" s="15" t="s">
        <v>1225</v>
      </c>
      <c r="B270" s="16" t="s">
        <v>1226</v>
      </c>
      <c r="C270" s="17">
        <v>1498.6874986514001</v>
      </c>
      <c r="D270" s="17">
        <v>208.4087207076</v>
      </c>
      <c r="E270" s="17">
        <v>640.73013083080002</v>
      </c>
      <c r="F270" s="17">
        <v>652.1736498102</v>
      </c>
      <c r="G270" s="17">
        <v>3000</v>
      </c>
      <c r="H270" s="59"/>
      <c r="I270" s="59"/>
      <c r="J270" s="59"/>
      <c r="K270" s="59"/>
      <c r="L270" s="59"/>
      <c r="M270" s="59"/>
      <c r="N270" s="59"/>
      <c r="O270" s="59"/>
    </row>
    <row r="271" spans="1:15">
      <c r="A271" s="15" t="s">
        <v>1227</v>
      </c>
      <c r="B271" s="16" t="s">
        <v>1228</v>
      </c>
      <c r="C271" s="17">
        <v>316.51768519429999</v>
      </c>
      <c r="D271" s="17">
        <v>44.015210584000002</v>
      </c>
      <c r="E271" s="17">
        <v>135.32001703310002</v>
      </c>
      <c r="F271" s="17">
        <v>137.73684918859999</v>
      </c>
      <c r="G271" s="17">
        <v>633.58976199999995</v>
      </c>
      <c r="H271" s="59"/>
      <c r="I271" s="59"/>
      <c r="J271" s="59"/>
      <c r="K271" s="59"/>
      <c r="L271" s="59"/>
      <c r="M271" s="59"/>
      <c r="N271" s="59"/>
      <c r="O271" s="59"/>
    </row>
    <row r="272" spans="1:15" ht="15.6">
      <c r="A272" s="12" t="s">
        <v>1229</v>
      </c>
      <c r="B272" s="13" t="s">
        <v>1230</v>
      </c>
      <c r="C272" s="14">
        <v>11177.983354255699</v>
      </c>
      <c r="D272" s="14">
        <v>5802.5983548330005</v>
      </c>
      <c r="E272" s="14">
        <v>6862.6952903599995</v>
      </c>
      <c r="F272" s="14">
        <v>6862.0673525514003</v>
      </c>
      <c r="G272" s="14">
        <v>30705.344352000098</v>
      </c>
      <c r="H272" s="59"/>
      <c r="I272" s="59"/>
      <c r="J272" s="59"/>
      <c r="K272" s="59"/>
      <c r="L272" s="59"/>
      <c r="M272" s="59"/>
      <c r="N272" s="59"/>
      <c r="O272" s="59"/>
    </row>
    <row r="273" spans="1:15">
      <c r="A273" s="15" t="s">
        <v>1231</v>
      </c>
      <c r="B273" s="16" t="s">
        <v>1232</v>
      </c>
      <c r="C273" s="17">
        <v>2967.4012473296998</v>
      </c>
      <c r="D273" s="17">
        <v>412.64926700109999</v>
      </c>
      <c r="E273" s="17">
        <v>1268.6456590451</v>
      </c>
      <c r="F273" s="17">
        <v>1291.3038266240999</v>
      </c>
      <c r="G273" s="17">
        <v>5940</v>
      </c>
      <c r="H273" s="59"/>
      <c r="I273" s="59"/>
      <c r="J273" s="59"/>
      <c r="K273" s="59"/>
      <c r="L273" s="59"/>
      <c r="M273" s="59"/>
      <c r="N273" s="59" t="s">
        <v>427</v>
      </c>
      <c r="O273" s="59"/>
    </row>
    <row r="274" spans="1:15" ht="28.9">
      <c r="A274" s="15" t="s">
        <v>1233</v>
      </c>
      <c r="B274" s="16" t="s">
        <v>1234</v>
      </c>
      <c r="C274" s="17">
        <v>1485</v>
      </c>
      <c r="D274" s="17">
        <v>742.5</v>
      </c>
      <c r="E274" s="17">
        <v>445.5</v>
      </c>
      <c r="F274" s="17">
        <v>297</v>
      </c>
      <c r="G274" s="17">
        <v>2970</v>
      </c>
      <c r="H274" s="59"/>
      <c r="I274" s="59" t="s">
        <v>427</v>
      </c>
      <c r="J274" s="59"/>
      <c r="K274" s="59"/>
      <c r="L274" s="59"/>
      <c r="M274" s="59"/>
      <c r="N274" s="59"/>
      <c r="O274" s="59"/>
    </row>
    <row r="275" spans="1:15">
      <c r="A275" s="15" t="s">
        <v>1235</v>
      </c>
      <c r="B275" s="16" t="s">
        <v>1236</v>
      </c>
      <c r="C275" s="17">
        <v>1407.8788000044001</v>
      </c>
      <c r="D275" s="17">
        <v>852.76770843849999</v>
      </c>
      <c r="E275" s="17">
        <v>885.08345268549999</v>
      </c>
      <c r="F275" s="17">
        <v>814.27003887170008</v>
      </c>
      <c r="G275" s="17">
        <v>3960.0000000001</v>
      </c>
      <c r="H275" s="59"/>
      <c r="I275" s="59" t="s">
        <v>427</v>
      </c>
      <c r="J275" s="59"/>
      <c r="K275" s="59"/>
      <c r="L275" s="59"/>
      <c r="M275" s="59"/>
      <c r="N275" s="59" t="s">
        <v>427</v>
      </c>
      <c r="O275" s="59"/>
    </row>
    <row r="276" spans="1:15">
      <c r="A276" s="15" t="s">
        <v>1237</v>
      </c>
      <c r="B276" s="16" t="s">
        <v>1238</v>
      </c>
      <c r="C276" s="17">
        <v>326.96970000110002</v>
      </c>
      <c r="D276" s="17">
        <v>238.19192710960002</v>
      </c>
      <c r="E276" s="17">
        <v>221.27086317140001</v>
      </c>
      <c r="F276" s="17">
        <v>203.56750971790001</v>
      </c>
      <c r="G276" s="17">
        <v>990</v>
      </c>
      <c r="H276" s="59"/>
      <c r="I276" s="59"/>
      <c r="J276" s="59"/>
      <c r="K276" s="59"/>
      <c r="L276" s="59"/>
      <c r="M276" s="59"/>
      <c r="N276" s="59" t="s">
        <v>427</v>
      </c>
      <c r="O276" s="59"/>
    </row>
    <row r="277" spans="1:15" ht="28.9">
      <c r="A277" s="15" t="s">
        <v>1239</v>
      </c>
      <c r="B277" s="16" t="s">
        <v>1240</v>
      </c>
      <c r="C277" s="17">
        <v>2311.3851122012002</v>
      </c>
      <c r="D277" s="17">
        <v>2523.326134892</v>
      </c>
      <c r="E277" s="17">
        <v>2456.2725742614002</v>
      </c>
      <c r="F277" s="17">
        <v>2609.0161786454</v>
      </c>
      <c r="G277" s="17">
        <v>9900</v>
      </c>
      <c r="H277" s="59"/>
      <c r="I277" s="59" t="s">
        <v>427</v>
      </c>
      <c r="J277" s="59"/>
      <c r="K277" s="59"/>
      <c r="L277" s="59"/>
      <c r="M277" s="59"/>
      <c r="N277" s="59" t="s">
        <v>427</v>
      </c>
      <c r="O277" s="59"/>
    </row>
    <row r="278" spans="1:15" ht="28.9">
      <c r="A278" s="15" t="s">
        <v>1241</v>
      </c>
      <c r="B278" s="16" t="s">
        <v>1242</v>
      </c>
      <c r="C278" s="17">
        <v>693.4155336604</v>
      </c>
      <c r="D278" s="17">
        <v>756.99784046759999</v>
      </c>
      <c r="E278" s="17">
        <v>736.88177227839992</v>
      </c>
      <c r="F278" s="17">
        <v>782.70485359359998</v>
      </c>
      <c r="G278" s="17">
        <v>2970</v>
      </c>
      <c r="H278" s="59"/>
      <c r="I278" s="59"/>
      <c r="J278" s="59"/>
      <c r="K278" s="59"/>
      <c r="L278" s="59"/>
      <c r="M278" s="59"/>
      <c r="N278" s="59" t="s">
        <v>427</v>
      </c>
      <c r="O278" s="59"/>
    </row>
    <row r="279" spans="1:15">
      <c r="A279" s="15" t="s">
        <v>1243</v>
      </c>
      <c r="B279" s="16" t="s">
        <v>1244</v>
      </c>
      <c r="C279" s="17">
        <v>1985.9329610589002</v>
      </c>
      <c r="D279" s="17">
        <v>276.16547692419999</v>
      </c>
      <c r="E279" s="17">
        <v>849.04096891820006</v>
      </c>
      <c r="F279" s="17">
        <v>864.20494509870002</v>
      </c>
      <c r="G279" s="17">
        <v>3975.3443520000005</v>
      </c>
      <c r="H279" s="59"/>
      <c r="I279" s="59" t="s">
        <v>427</v>
      </c>
      <c r="J279" s="59"/>
      <c r="K279" s="59"/>
      <c r="L279" s="59"/>
      <c r="M279" s="59"/>
      <c r="N279" s="59" t="s">
        <v>427</v>
      </c>
      <c r="O279" s="59"/>
    </row>
    <row r="280" spans="1:15" ht="15.6">
      <c r="A280" s="12" t="s">
        <v>1245</v>
      </c>
      <c r="B280" s="13" t="s">
        <v>1246</v>
      </c>
      <c r="C280" s="14">
        <v>6286.1985877372999</v>
      </c>
      <c r="D280" s="14">
        <v>5355.0336780452999</v>
      </c>
      <c r="E280" s="14">
        <v>5401.1348186926007</v>
      </c>
      <c r="F280" s="14">
        <v>5727.6329155249005</v>
      </c>
      <c r="G280" s="14">
        <v>22770.000000000102</v>
      </c>
      <c r="H280" s="59"/>
      <c r="I280" s="59"/>
      <c r="J280" s="59"/>
      <c r="K280" s="59"/>
      <c r="L280" s="59"/>
      <c r="M280" s="59"/>
      <c r="N280" s="59"/>
      <c r="O280" s="59"/>
    </row>
    <row r="281" spans="1:15">
      <c r="A281" s="15" t="s">
        <v>1247</v>
      </c>
      <c r="B281" s="16" t="s">
        <v>1248</v>
      </c>
      <c r="C281" s="17">
        <v>494.56687455500003</v>
      </c>
      <c r="D281" s="17">
        <v>68.7748778335</v>
      </c>
      <c r="E281" s="17">
        <v>211.44094317419999</v>
      </c>
      <c r="F281" s="17">
        <v>215.2173044374</v>
      </c>
      <c r="G281" s="17">
        <v>990.00000000010004</v>
      </c>
      <c r="H281" s="59"/>
      <c r="I281" s="59"/>
      <c r="J281" s="59"/>
      <c r="K281" s="59"/>
      <c r="L281" s="59"/>
      <c r="M281" s="59"/>
      <c r="N281" s="59"/>
      <c r="O281" s="59"/>
    </row>
    <row r="282" spans="1:15">
      <c r="A282" s="15" t="s">
        <v>1249</v>
      </c>
      <c r="B282" s="16" t="s">
        <v>1250</v>
      </c>
      <c r="C282" s="17">
        <v>4391.6317131822998</v>
      </c>
      <c r="D282" s="17">
        <v>4794.3196562947996</v>
      </c>
      <c r="E282" s="17">
        <v>4666.9178910965993</v>
      </c>
      <c r="F282" s="17">
        <v>4957.1307394263004</v>
      </c>
      <c r="G282" s="17">
        <v>18810</v>
      </c>
      <c r="H282" s="59" t="s">
        <v>427</v>
      </c>
      <c r="I282" s="59" t="s">
        <v>427</v>
      </c>
      <c r="J282" s="59"/>
      <c r="K282" s="59"/>
      <c r="L282" s="59"/>
      <c r="M282" s="59"/>
      <c r="N282" s="59"/>
      <c r="O282" s="59"/>
    </row>
    <row r="283" spans="1:15">
      <c r="A283" s="15" t="s">
        <v>1251</v>
      </c>
      <c r="B283" s="16" t="s">
        <v>1252</v>
      </c>
      <c r="C283" s="17">
        <v>1400</v>
      </c>
      <c r="D283" s="17">
        <v>491.93914391700002</v>
      </c>
      <c r="E283" s="17">
        <v>522.77598442179999</v>
      </c>
      <c r="F283" s="17">
        <v>555.2848716612001</v>
      </c>
      <c r="G283" s="17">
        <v>2970</v>
      </c>
      <c r="H283" s="59"/>
      <c r="I283" s="59"/>
      <c r="J283" s="59"/>
      <c r="K283" s="59"/>
      <c r="L283" s="59"/>
      <c r="M283" s="59"/>
      <c r="N283" s="59"/>
      <c r="O283" s="59"/>
    </row>
    <row r="284" spans="1:15" ht="15.6">
      <c r="A284" s="12" t="s">
        <v>1253</v>
      </c>
      <c r="B284" s="13" t="s">
        <v>1254</v>
      </c>
      <c r="C284" s="14">
        <v>42045.053937220102</v>
      </c>
      <c r="D284" s="14">
        <v>15296.8111911299</v>
      </c>
      <c r="E284" s="14">
        <v>19401.002940865699</v>
      </c>
      <c r="F284" s="14">
        <v>18851.8438135752</v>
      </c>
      <c r="G284" s="14">
        <v>95594.7118827909</v>
      </c>
      <c r="H284" s="59"/>
      <c r="I284" s="59"/>
      <c r="J284" s="59"/>
      <c r="K284" s="59"/>
      <c r="L284" s="59"/>
      <c r="M284" s="59"/>
      <c r="N284" s="59"/>
      <c r="O284" s="59"/>
    </row>
    <row r="285" spans="1:15">
      <c r="A285" s="15" t="s">
        <v>1255</v>
      </c>
      <c r="B285" s="16" t="s">
        <v>1256</v>
      </c>
      <c r="C285" s="17">
        <v>16120.9295736856</v>
      </c>
      <c r="D285" s="17">
        <v>6279.8419063892006</v>
      </c>
      <c r="E285" s="17">
        <v>5465.4109081624001</v>
      </c>
      <c r="F285" s="17">
        <v>4384.3176117625999</v>
      </c>
      <c r="G285" s="17">
        <v>32250.4999999998</v>
      </c>
      <c r="H285" s="59"/>
      <c r="I285" s="59"/>
      <c r="J285" s="59"/>
      <c r="K285" s="59"/>
      <c r="L285" s="59"/>
      <c r="M285" s="59"/>
      <c r="N285" s="59"/>
      <c r="O285" s="59"/>
    </row>
    <row r="286" spans="1:15">
      <c r="A286" s="15" t="s">
        <v>1257</v>
      </c>
      <c r="B286" s="16" t="s">
        <v>1258</v>
      </c>
      <c r="C286" s="17">
        <v>2870.0000220000002</v>
      </c>
      <c r="D286" s="17">
        <v>1020.1078755363</v>
      </c>
      <c r="E286" s="17">
        <v>1084.0525813899001</v>
      </c>
      <c r="F286" s="17">
        <v>1151.4645210738001</v>
      </c>
      <c r="G286" s="17">
        <v>6125.625</v>
      </c>
      <c r="H286" s="59"/>
      <c r="I286" s="59"/>
      <c r="J286" s="59"/>
      <c r="K286" s="59"/>
      <c r="L286" s="59"/>
      <c r="M286" s="59"/>
      <c r="N286" s="59"/>
      <c r="O286" s="59"/>
    </row>
    <row r="287" spans="1:15" ht="28.9">
      <c r="A287" s="15" t="s">
        <v>1259</v>
      </c>
      <c r="B287" s="16" t="s">
        <v>1260</v>
      </c>
      <c r="C287" s="17">
        <v>4471.0028837362006</v>
      </c>
      <c r="D287" s="17">
        <v>621.74135176139998</v>
      </c>
      <c r="E287" s="17">
        <v>1911.4767189419001</v>
      </c>
      <c r="F287" s="17">
        <v>1945.6159283519</v>
      </c>
      <c r="G287" s="17">
        <v>8949.8368827914019</v>
      </c>
      <c r="H287" s="59"/>
      <c r="I287" s="59" t="s">
        <v>427</v>
      </c>
      <c r="J287" s="59"/>
      <c r="K287" s="59"/>
      <c r="L287" s="59"/>
      <c r="M287" s="59"/>
      <c r="N287" s="59"/>
      <c r="O287" s="59"/>
    </row>
    <row r="288" spans="1:15">
      <c r="A288" s="15" t="s">
        <v>1261</v>
      </c>
      <c r="B288" s="16" t="s">
        <v>1262</v>
      </c>
      <c r="C288" s="17">
        <v>693</v>
      </c>
      <c r="D288" s="17">
        <v>99</v>
      </c>
      <c r="E288" s="17">
        <v>99</v>
      </c>
      <c r="F288" s="17">
        <v>99</v>
      </c>
      <c r="G288" s="17">
        <v>990</v>
      </c>
      <c r="H288" s="59"/>
      <c r="I288" s="59" t="s">
        <v>427</v>
      </c>
      <c r="J288" s="59"/>
      <c r="K288" s="59"/>
      <c r="L288" s="59"/>
      <c r="M288" s="59"/>
      <c r="N288" s="59"/>
      <c r="O288" s="59"/>
    </row>
    <row r="289" spans="1:15">
      <c r="A289" s="15" t="s">
        <v>1263</v>
      </c>
      <c r="B289" s="16" t="s">
        <v>1264</v>
      </c>
      <c r="C289" s="17">
        <v>5026.3870943739003</v>
      </c>
      <c r="D289" s="17">
        <v>5487.2785380360001</v>
      </c>
      <c r="E289" s="17">
        <v>5341.4624427403005</v>
      </c>
      <c r="F289" s="17">
        <v>5673.6219248497</v>
      </c>
      <c r="G289" s="17">
        <v>21528.749999999902</v>
      </c>
      <c r="H289" s="59"/>
      <c r="I289" s="59"/>
      <c r="J289" s="59"/>
      <c r="K289" s="59"/>
      <c r="L289" s="59"/>
      <c r="M289" s="59"/>
      <c r="N289" s="59"/>
      <c r="O289" s="59"/>
    </row>
    <row r="290" spans="1:15">
      <c r="A290" s="15" t="s">
        <v>1265</v>
      </c>
      <c r="B290" s="16" t="s">
        <v>1266</v>
      </c>
      <c r="C290" s="17">
        <v>4121.3906212912998</v>
      </c>
      <c r="D290" s="17">
        <v>573.12398194589991</v>
      </c>
      <c r="E290" s="17">
        <v>1762.0078597848001</v>
      </c>
      <c r="F290" s="17">
        <v>1793.4775369778999</v>
      </c>
      <c r="G290" s="17">
        <v>8249.9999999999</v>
      </c>
      <c r="H290" s="59"/>
      <c r="I290" s="59"/>
      <c r="J290" s="59"/>
      <c r="K290" s="59"/>
      <c r="L290" s="59"/>
      <c r="M290" s="59"/>
      <c r="N290" s="59"/>
      <c r="O290" s="59"/>
    </row>
    <row r="291" spans="1:15">
      <c r="A291" s="15" t="s">
        <v>1267</v>
      </c>
      <c r="B291" s="16" t="s">
        <v>1268</v>
      </c>
      <c r="C291" s="17">
        <v>499.56249955049998</v>
      </c>
      <c r="D291" s="17">
        <v>69.469573569199994</v>
      </c>
      <c r="E291" s="17">
        <v>213.5767102769</v>
      </c>
      <c r="F291" s="17">
        <v>217.39121660339998</v>
      </c>
      <c r="G291" s="17">
        <v>1000</v>
      </c>
      <c r="H291" s="59"/>
      <c r="I291" s="59"/>
      <c r="J291" s="59"/>
      <c r="K291" s="59"/>
      <c r="L291" s="59"/>
      <c r="M291" s="59"/>
      <c r="N291" s="59"/>
      <c r="O291" s="59"/>
    </row>
    <row r="292" spans="1:15">
      <c r="A292" s="15" t="s">
        <v>1269</v>
      </c>
      <c r="B292" s="16" t="s">
        <v>1270</v>
      </c>
      <c r="C292" s="17">
        <v>8242.7812425825996</v>
      </c>
      <c r="D292" s="17">
        <v>1146.2479638919001</v>
      </c>
      <c r="E292" s="17">
        <v>3524.0157195695001</v>
      </c>
      <c r="F292" s="17">
        <v>3586.9550739559004</v>
      </c>
      <c r="G292" s="17">
        <v>16499.999999999902</v>
      </c>
      <c r="H292" s="59"/>
      <c r="I292" s="59"/>
      <c r="J292" s="59"/>
      <c r="K292" s="59"/>
      <c r="L292" s="59"/>
      <c r="M292" s="59"/>
      <c r="N292" s="59"/>
      <c r="O292" s="59"/>
    </row>
    <row r="293" spans="1:15" ht="18">
      <c r="A293" s="9" t="s">
        <v>1271</v>
      </c>
      <c r="B293" s="10" t="s">
        <v>1272</v>
      </c>
      <c r="C293" s="11">
        <v>50762.0914072339</v>
      </c>
      <c r="D293" s="11">
        <v>28416.471538705002</v>
      </c>
      <c r="E293" s="11">
        <v>31860.8824219997</v>
      </c>
      <c r="F293" s="11">
        <v>32475.7841037619</v>
      </c>
      <c r="G293" s="11">
        <v>143515.2294717005</v>
      </c>
      <c r="H293" s="59"/>
      <c r="I293" s="59"/>
      <c r="J293" s="59"/>
      <c r="K293" s="59"/>
      <c r="L293" s="59"/>
      <c r="M293" s="59"/>
      <c r="N293" s="59"/>
      <c r="O293" s="59"/>
    </row>
    <row r="294" spans="1:15" ht="15.6">
      <c r="A294" s="12" t="s">
        <v>1273</v>
      </c>
      <c r="B294" s="13" t="s">
        <v>1274</v>
      </c>
      <c r="C294" s="14">
        <v>17054.7185312687</v>
      </c>
      <c r="D294" s="14">
        <v>13398.970529295098</v>
      </c>
      <c r="E294" s="14">
        <v>14222.4252764495</v>
      </c>
      <c r="F294" s="14">
        <v>14877.535006986602</v>
      </c>
      <c r="G294" s="14">
        <v>59553.649343999896</v>
      </c>
      <c r="H294" s="59"/>
      <c r="I294" s="59"/>
      <c r="J294" s="59"/>
      <c r="K294" s="59"/>
      <c r="L294" s="59"/>
      <c r="M294" s="59"/>
      <c r="N294" s="59"/>
      <c r="O294" s="59"/>
    </row>
    <row r="295" spans="1:15">
      <c r="A295" s="15" t="s">
        <v>1275</v>
      </c>
      <c r="B295" s="16" t="s">
        <v>1276</v>
      </c>
      <c r="C295" s="17">
        <v>10612.661977592899</v>
      </c>
      <c r="D295" s="17">
        <v>11585.7834280727</v>
      </c>
      <c r="E295" s="17">
        <v>11277.908825259501</v>
      </c>
      <c r="F295" s="17">
        <v>11979.2269370749</v>
      </c>
      <c r="G295" s="17">
        <v>45455.581167999997</v>
      </c>
      <c r="H295" s="59"/>
      <c r="I295" s="59"/>
      <c r="J295" s="59"/>
      <c r="K295" s="59"/>
      <c r="L295" s="59"/>
      <c r="M295" s="59"/>
      <c r="N295" s="59"/>
      <c r="O295" s="59"/>
    </row>
    <row r="296" spans="1:15">
      <c r="A296" s="15" t="s">
        <v>1277</v>
      </c>
      <c r="B296" s="16" t="s">
        <v>1278</v>
      </c>
      <c r="C296" s="17">
        <v>1661.1623360000001</v>
      </c>
      <c r="D296" s="17">
        <v>1148.3520047524</v>
      </c>
      <c r="E296" s="17">
        <v>900.55266265080002</v>
      </c>
      <c r="F296" s="17">
        <v>817.83883659679998</v>
      </c>
      <c r="G296" s="17">
        <v>4527.9058400000004</v>
      </c>
      <c r="H296" s="59"/>
      <c r="I296" s="59"/>
      <c r="J296" s="59"/>
      <c r="K296" s="59"/>
      <c r="L296" s="59"/>
      <c r="M296" s="59"/>
      <c r="N296" s="59"/>
      <c r="O296" s="59"/>
    </row>
    <row r="297" spans="1:15">
      <c r="A297" s="15" t="s">
        <v>1279</v>
      </c>
      <c r="B297" s="16" t="s">
        <v>1280</v>
      </c>
      <c r="C297" s="17">
        <v>0</v>
      </c>
      <c r="D297" s="17">
        <v>0</v>
      </c>
      <c r="E297" s="17">
        <v>0</v>
      </c>
      <c r="F297" s="17">
        <v>0</v>
      </c>
      <c r="G297" s="17">
        <v>0</v>
      </c>
      <c r="H297" s="59"/>
      <c r="I297" s="59"/>
      <c r="J297" s="59"/>
      <c r="K297" s="59"/>
      <c r="L297" s="59"/>
      <c r="M297" s="59"/>
      <c r="N297" s="59"/>
      <c r="O297" s="59"/>
    </row>
    <row r="298" spans="1:15" ht="28.9">
      <c r="A298" s="15" t="s">
        <v>1281</v>
      </c>
      <c r="B298" s="16" t="s">
        <v>1282</v>
      </c>
      <c r="C298" s="17">
        <v>1214.7267661459</v>
      </c>
      <c r="D298" s="17">
        <v>168.9209068399</v>
      </c>
      <c r="E298" s="17">
        <v>519.32910663279995</v>
      </c>
      <c r="F298" s="17">
        <v>528.60438838139999</v>
      </c>
      <c r="G298" s="17">
        <v>2431.5811679999997</v>
      </c>
      <c r="H298" s="59"/>
      <c r="I298" s="59"/>
      <c r="J298" s="59"/>
      <c r="K298" s="59"/>
      <c r="L298" s="59"/>
      <c r="M298" s="59"/>
      <c r="N298" s="59"/>
      <c r="O298" s="59"/>
    </row>
    <row r="299" spans="1:15">
      <c r="A299" s="15" t="s">
        <v>1283</v>
      </c>
      <c r="B299" s="16" t="s">
        <v>1284</v>
      </c>
      <c r="C299" s="17">
        <v>640.93868692320007</v>
      </c>
      <c r="D299" s="17">
        <v>89.129462889300001</v>
      </c>
      <c r="E299" s="17">
        <v>274.0189192853</v>
      </c>
      <c r="F299" s="17">
        <v>278.91293090210002</v>
      </c>
      <c r="G299" s="17">
        <v>1282.9999999999002</v>
      </c>
      <c r="H299" s="59"/>
      <c r="I299" s="59"/>
      <c r="J299" s="59"/>
      <c r="K299" s="59"/>
      <c r="L299" s="59"/>
      <c r="M299" s="59"/>
      <c r="N299" s="59"/>
      <c r="O299" s="59"/>
    </row>
    <row r="300" spans="1:15">
      <c r="A300" s="15" t="s">
        <v>1285</v>
      </c>
      <c r="B300" s="16" t="s">
        <v>1286</v>
      </c>
      <c r="C300" s="17">
        <v>2925.2287646066998</v>
      </c>
      <c r="D300" s="17">
        <v>406.78472674080001</v>
      </c>
      <c r="E300" s="17">
        <v>1250.6157626211</v>
      </c>
      <c r="F300" s="17">
        <v>1272.9519140314001</v>
      </c>
      <c r="G300" s="17">
        <v>5855.5811680000006</v>
      </c>
      <c r="H300" s="59"/>
      <c r="I300" s="59"/>
      <c r="J300" s="59"/>
      <c r="K300" s="59"/>
      <c r="L300" s="59"/>
      <c r="M300" s="59"/>
      <c r="N300" s="59"/>
      <c r="O300" s="59"/>
    </row>
    <row r="301" spans="1:15" ht="15.6">
      <c r="A301" s="12" t="s">
        <v>1287</v>
      </c>
      <c r="B301" s="13" t="s">
        <v>318</v>
      </c>
      <c r="C301" s="14">
        <v>6288.2711618881995</v>
      </c>
      <c r="D301" s="14">
        <v>5378.5569912664005</v>
      </c>
      <c r="E301" s="14">
        <v>6700.0097904282002</v>
      </c>
      <c r="F301" s="14">
        <v>6581.1620564172999</v>
      </c>
      <c r="G301" s="14">
        <v>24948.000000000098</v>
      </c>
      <c r="H301" s="59"/>
      <c r="I301" s="59"/>
      <c r="J301" s="59"/>
      <c r="K301" s="59"/>
      <c r="L301" s="59"/>
      <c r="M301" s="59"/>
      <c r="N301" s="59"/>
      <c r="O301" s="59"/>
    </row>
    <row r="302" spans="1:15">
      <c r="A302" s="15" t="s">
        <v>1288</v>
      </c>
      <c r="B302" s="16" t="s">
        <v>1289</v>
      </c>
      <c r="C302" s="17">
        <v>1250</v>
      </c>
      <c r="D302" s="17">
        <v>2710.3653470585</v>
      </c>
      <c r="E302" s="17">
        <v>2880.2625893302002</v>
      </c>
      <c r="F302" s="17">
        <v>3059.3720636112998</v>
      </c>
      <c r="G302" s="17">
        <v>9900</v>
      </c>
      <c r="H302" s="59"/>
      <c r="I302" s="59"/>
      <c r="J302" s="59"/>
      <c r="K302" s="59"/>
      <c r="L302" s="59"/>
      <c r="M302" s="59"/>
      <c r="N302" s="59"/>
      <c r="O302" s="59"/>
    </row>
    <row r="303" spans="1:15">
      <c r="A303" s="15" t="s">
        <v>1290</v>
      </c>
      <c r="B303" s="16" t="s">
        <v>1291</v>
      </c>
      <c r="C303" s="17">
        <v>50</v>
      </c>
      <c r="D303" s="17">
        <v>1535.3514682758998</v>
      </c>
      <c r="E303" s="17">
        <v>1631.5938367304002</v>
      </c>
      <c r="F303" s="17">
        <v>1733.0546949937</v>
      </c>
      <c r="G303" s="17">
        <v>4950</v>
      </c>
      <c r="H303" s="59"/>
      <c r="I303" s="59"/>
      <c r="J303" s="59"/>
      <c r="K303" s="59"/>
      <c r="L303" s="59"/>
      <c r="M303" s="59"/>
      <c r="N303" s="59"/>
      <c r="O303" s="59"/>
    </row>
    <row r="304" spans="1:15">
      <c r="A304" s="15" t="s">
        <v>1292</v>
      </c>
      <c r="B304" s="16" t="s">
        <v>1293</v>
      </c>
      <c r="C304" s="17">
        <v>3461.9681218846999</v>
      </c>
      <c r="D304" s="17">
        <v>481.42414483459999</v>
      </c>
      <c r="E304" s="17">
        <v>1480.0866022192999</v>
      </c>
      <c r="F304" s="17">
        <v>1506.5211310615</v>
      </c>
      <c r="G304" s="17">
        <v>6930.0000000001</v>
      </c>
      <c r="H304" s="59"/>
      <c r="I304" s="59"/>
      <c r="J304" s="59"/>
      <c r="K304" s="59"/>
      <c r="L304" s="59"/>
      <c r="M304" s="59"/>
      <c r="N304" s="59"/>
      <c r="O304" s="59"/>
    </row>
    <row r="305" spans="1:15">
      <c r="A305" s="15" t="s">
        <v>1294</v>
      </c>
      <c r="B305" s="16" t="s">
        <v>1295</v>
      </c>
      <c r="C305" s="17">
        <v>715.45455000160007</v>
      </c>
      <c r="D305" s="17">
        <v>305.35126457690001</v>
      </c>
      <c r="E305" s="17">
        <v>331.90629475700001</v>
      </c>
      <c r="F305" s="17">
        <v>132.28789066440001</v>
      </c>
      <c r="G305" s="17">
        <v>1484.9999999999002</v>
      </c>
      <c r="H305" s="59"/>
      <c r="I305" s="59"/>
      <c r="J305" s="59"/>
      <c r="K305" s="59"/>
      <c r="L305" s="59"/>
      <c r="M305" s="59"/>
      <c r="N305" s="59"/>
      <c r="O305" s="59"/>
    </row>
    <row r="306" spans="1:15">
      <c r="A306" s="15" t="s">
        <v>1296</v>
      </c>
      <c r="B306" s="16" t="s">
        <v>1297</v>
      </c>
      <c r="C306" s="17">
        <v>810.8484900018999</v>
      </c>
      <c r="D306" s="17">
        <v>346.06476652050003</v>
      </c>
      <c r="E306" s="17">
        <v>376.16046739130002</v>
      </c>
      <c r="F306" s="17">
        <v>149.92627608640001</v>
      </c>
      <c r="G306" s="17">
        <v>1683.0000000001</v>
      </c>
      <c r="H306" s="59"/>
      <c r="I306" s="59"/>
      <c r="J306" s="59"/>
      <c r="K306" s="59"/>
      <c r="L306" s="59"/>
      <c r="M306" s="59"/>
      <c r="N306" s="59"/>
      <c r="O306" s="59"/>
    </row>
    <row r="307" spans="1:15" ht="15.6">
      <c r="A307" s="12" t="s">
        <v>1298</v>
      </c>
      <c r="B307" s="13" t="s">
        <v>1299</v>
      </c>
      <c r="C307" s="14">
        <v>26393.145093878898</v>
      </c>
      <c r="D307" s="14">
        <v>8518.9129426877007</v>
      </c>
      <c r="E307" s="14">
        <v>9848.1794048476004</v>
      </c>
      <c r="F307" s="14">
        <v>9859.0206469407003</v>
      </c>
      <c r="G307" s="14">
        <v>54619.258088354894</v>
      </c>
      <c r="H307" s="59"/>
      <c r="I307" s="59"/>
      <c r="J307" s="59"/>
      <c r="K307" s="59"/>
      <c r="L307" s="59"/>
      <c r="M307" s="59"/>
      <c r="N307" s="59"/>
      <c r="O307" s="59"/>
    </row>
    <row r="308" spans="1:15">
      <c r="A308" s="15" t="s">
        <v>1300</v>
      </c>
      <c r="B308" s="16" t="s">
        <v>1301</v>
      </c>
      <c r="C308" s="17">
        <v>1483.7006236649001</v>
      </c>
      <c r="D308" s="17">
        <v>206.3246335005</v>
      </c>
      <c r="E308" s="17">
        <v>634.3228295225</v>
      </c>
      <c r="F308" s="17">
        <v>645.65191331210008</v>
      </c>
      <c r="G308" s="17">
        <v>2970</v>
      </c>
      <c r="H308" s="59"/>
      <c r="I308" s="59"/>
      <c r="J308" s="59"/>
      <c r="K308" s="59"/>
      <c r="L308" s="59"/>
      <c r="M308" s="59"/>
      <c r="N308" s="59"/>
      <c r="O308" s="59"/>
    </row>
    <row r="309" spans="1:15">
      <c r="A309" s="15" t="s">
        <v>1302</v>
      </c>
      <c r="B309" s="16" t="s">
        <v>1303</v>
      </c>
      <c r="C309" s="17">
        <v>9260</v>
      </c>
      <c r="D309" s="17">
        <v>3346.4395267728</v>
      </c>
      <c r="E309" s="17">
        <v>3556.2086074043004</v>
      </c>
      <c r="F309" s="17">
        <v>3777.3518658229</v>
      </c>
      <c r="G309" s="17">
        <v>19940</v>
      </c>
      <c r="H309" s="59"/>
      <c r="I309" s="59"/>
      <c r="J309" s="59"/>
      <c r="K309" s="59"/>
      <c r="L309" s="59"/>
      <c r="M309" s="59"/>
      <c r="N309" s="59"/>
      <c r="O309" s="59"/>
    </row>
    <row r="310" spans="1:15">
      <c r="A310" s="15" t="s">
        <v>1304</v>
      </c>
      <c r="B310" s="16" t="s">
        <v>1305</v>
      </c>
      <c r="C310" s="17">
        <v>5164.3431618485001</v>
      </c>
      <c r="D310" s="17">
        <v>737.76330883549997</v>
      </c>
      <c r="E310" s="17">
        <v>737.76330883549997</v>
      </c>
      <c r="F310" s="17">
        <v>737.76330883549997</v>
      </c>
      <c r="G310" s="17">
        <v>7377.633088354999</v>
      </c>
      <c r="H310" s="59"/>
      <c r="I310" s="59"/>
      <c r="J310" s="59"/>
      <c r="K310" s="59"/>
      <c r="L310" s="59"/>
      <c r="M310" s="59"/>
      <c r="N310" s="59"/>
      <c r="O310" s="59"/>
    </row>
    <row r="311" spans="1:15">
      <c r="A311" s="15" t="s">
        <v>1306</v>
      </c>
      <c r="B311" s="16" t="s">
        <v>1307</v>
      </c>
      <c r="C311" s="17">
        <v>3712.5</v>
      </c>
      <c r="D311" s="17">
        <v>1856.25</v>
      </c>
      <c r="E311" s="17">
        <v>1113.75</v>
      </c>
      <c r="F311" s="17">
        <v>742.5</v>
      </c>
      <c r="G311" s="17">
        <v>7425</v>
      </c>
      <c r="H311" s="59"/>
      <c r="I311" s="59"/>
      <c r="J311" s="59"/>
      <c r="K311" s="59"/>
      <c r="L311" s="59"/>
      <c r="M311" s="59"/>
      <c r="N311" s="59"/>
      <c r="O311" s="59"/>
    </row>
    <row r="312" spans="1:15">
      <c r="A312" s="15" t="s">
        <v>1308</v>
      </c>
      <c r="B312" s="16" t="s">
        <v>1309</v>
      </c>
      <c r="C312" s="17">
        <v>2178.125</v>
      </c>
      <c r="D312" s="17">
        <v>1733.2238054628999</v>
      </c>
      <c r="E312" s="17">
        <v>1841.8696546681999</v>
      </c>
      <c r="F312" s="17">
        <v>1956.4065398689002</v>
      </c>
      <c r="G312" s="17">
        <v>7709.625</v>
      </c>
      <c r="H312" s="59"/>
      <c r="I312" s="59"/>
      <c r="J312" s="59"/>
      <c r="K312" s="59"/>
      <c r="L312" s="59"/>
      <c r="M312" s="59"/>
      <c r="N312" s="59"/>
      <c r="O312" s="59"/>
    </row>
    <row r="313" spans="1:15">
      <c r="A313" s="15" t="s">
        <v>1310</v>
      </c>
      <c r="B313" s="16" t="s">
        <v>1311</v>
      </c>
      <c r="C313" s="17">
        <v>2373.9209978638</v>
      </c>
      <c r="D313" s="17">
        <v>330.11941360089997</v>
      </c>
      <c r="E313" s="17">
        <v>1014.9165272360999</v>
      </c>
      <c r="F313" s="17">
        <v>1033.0430612993</v>
      </c>
      <c r="G313" s="17">
        <v>4752.0000000001</v>
      </c>
      <c r="H313" s="59"/>
      <c r="I313" s="59"/>
      <c r="J313" s="59"/>
      <c r="K313" s="59"/>
      <c r="L313" s="59"/>
      <c r="M313" s="59"/>
      <c r="N313" s="59"/>
      <c r="O313" s="59"/>
    </row>
    <row r="314" spans="1:15">
      <c r="A314" s="15" t="s">
        <v>1312</v>
      </c>
      <c r="B314" s="16" t="s">
        <v>1313</v>
      </c>
      <c r="C314" s="17">
        <v>1627.0750610358</v>
      </c>
      <c r="D314" s="17">
        <v>226.2624011149</v>
      </c>
      <c r="E314" s="17">
        <v>695.619345372</v>
      </c>
      <c r="F314" s="17">
        <v>708.04319247720002</v>
      </c>
      <c r="G314" s="17">
        <v>3256.9999999999</v>
      </c>
      <c r="H314" s="59"/>
      <c r="I314" s="59"/>
      <c r="J314" s="59"/>
      <c r="K314" s="59"/>
      <c r="L314" s="59"/>
      <c r="M314" s="59"/>
      <c r="N314" s="59"/>
      <c r="O314" s="59"/>
    </row>
    <row r="315" spans="1:15">
      <c r="A315" s="15" t="s">
        <v>1314</v>
      </c>
      <c r="B315" s="16" t="s">
        <v>1315</v>
      </c>
      <c r="C315" s="17">
        <v>593.48024946589999</v>
      </c>
      <c r="D315" s="17">
        <v>82.529853400199997</v>
      </c>
      <c r="E315" s="17">
        <v>253.72913180899999</v>
      </c>
      <c r="F315" s="17">
        <v>258.26076532479999</v>
      </c>
      <c r="G315" s="17">
        <v>1187.9999999999</v>
      </c>
      <c r="H315" s="59"/>
      <c r="I315" s="59"/>
      <c r="J315" s="59"/>
      <c r="K315" s="59"/>
      <c r="L315" s="59"/>
      <c r="M315" s="59"/>
      <c r="N315" s="59"/>
      <c r="O315" s="59"/>
    </row>
    <row r="316" spans="1:15" ht="15.6">
      <c r="A316" s="12" t="s">
        <v>1316</v>
      </c>
      <c r="B316" s="13" t="s">
        <v>1317</v>
      </c>
      <c r="C316" s="14">
        <v>1025.9566201980999</v>
      </c>
      <c r="D316" s="14">
        <v>1120.0310754558</v>
      </c>
      <c r="E316" s="14">
        <v>1090.2679502743999</v>
      </c>
      <c r="F316" s="14">
        <v>1158.0663934172999</v>
      </c>
      <c r="G316" s="14">
        <v>4394.3220393455995</v>
      </c>
      <c r="H316" s="59"/>
      <c r="I316" s="59"/>
      <c r="J316" s="59"/>
      <c r="K316" s="59"/>
      <c r="L316" s="59"/>
      <c r="M316" s="59"/>
      <c r="N316" s="59"/>
      <c r="O316" s="59"/>
    </row>
    <row r="317" spans="1:15">
      <c r="A317" s="15" t="s">
        <v>1318</v>
      </c>
      <c r="B317" s="16" t="s">
        <v>1319</v>
      </c>
      <c r="C317" s="17">
        <v>0</v>
      </c>
      <c r="D317" s="17">
        <v>0</v>
      </c>
      <c r="E317" s="17">
        <v>0</v>
      </c>
      <c r="F317" s="17">
        <v>0</v>
      </c>
      <c r="G317" s="17">
        <v>0</v>
      </c>
      <c r="H317" s="59"/>
      <c r="I317" s="59"/>
      <c r="J317" s="59"/>
      <c r="K317" s="59"/>
      <c r="L317" s="59"/>
      <c r="M317" s="59"/>
      <c r="N317" s="59" t="s">
        <v>427</v>
      </c>
      <c r="O317" s="59"/>
    </row>
    <row r="318" spans="1:15">
      <c r="A318" s="15" t="s">
        <v>1320</v>
      </c>
      <c r="B318" s="16" t="s">
        <v>1321</v>
      </c>
      <c r="C318" s="17">
        <v>101.4025753176</v>
      </c>
      <c r="D318" s="17">
        <v>110.70062149899999</v>
      </c>
      <c r="E318" s="17">
        <v>107.7589205699</v>
      </c>
      <c r="F318" s="17">
        <v>114.45992195909999</v>
      </c>
      <c r="G318" s="17">
        <v>434.32203934559999</v>
      </c>
      <c r="H318" s="59"/>
      <c r="I318" s="59"/>
      <c r="J318" s="59"/>
      <c r="K318" s="59"/>
      <c r="L318" s="59"/>
      <c r="M318" s="59"/>
      <c r="N318" s="59"/>
      <c r="O318" s="59"/>
    </row>
    <row r="319" spans="1:15" ht="28.9">
      <c r="A319" s="15" t="s">
        <v>1322</v>
      </c>
      <c r="B319" s="16" t="s">
        <v>1323</v>
      </c>
      <c r="C319" s="17">
        <v>924.55404488049999</v>
      </c>
      <c r="D319" s="17">
        <v>1009.3304539567999</v>
      </c>
      <c r="E319" s="17">
        <v>982.50902970449999</v>
      </c>
      <c r="F319" s="17">
        <v>1043.6064714582001</v>
      </c>
      <c r="G319" s="17">
        <v>3960</v>
      </c>
      <c r="H319" s="59"/>
      <c r="I319" s="59"/>
      <c r="J319" s="59"/>
      <c r="K319" s="59"/>
      <c r="L319" s="59"/>
      <c r="M319" s="59"/>
      <c r="N319" s="59"/>
      <c r="O319" s="59"/>
    </row>
    <row r="320" spans="1:15" ht="21">
      <c r="A320" s="6" t="s">
        <v>1324</v>
      </c>
      <c r="B320" s="7" t="s">
        <v>1325</v>
      </c>
      <c r="C320" s="8">
        <v>339760.94603088399</v>
      </c>
      <c r="D320" s="8">
        <v>311626.63026101678</v>
      </c>
      <c r="E320" s="8">
        <v>384846.30543384759</v>
      </c>
      <c r="F320" s="8">
        <v>455574.18997233489</v>
      </c>
      <c r="G320" s="8">
        <v>1491808.0716980833</v>
      </c>
      <c r="H320" s="59"/>
      <c r="I320" s="59"/>
      <c r="J320" s="59"/>
      <c r="K320" s="59"/>
      <c r="L320" s="59"/>
      <c r="M320" s="59"/>
      <c r="N320" s="59"/>
      <c r="O320" s="59"/>
    </row>
    <row r="321" spans="1:15" ht="36">
      <c r="A321" s="9" t="s">
        <v>1326</v>
      </c>
      <c r="B321" s="10" t="s">
        <v>1327</v>
      </c>
      <c r="C321" s="11">
        <v>51148.341534195999</v>
      </c>
      <c r="D321" s="11">
        <v>67682.006252281397</v>
      </c>
      <c r="E321" s="11">
        <v>86081.140007194699</v>
      </c>
      <c r="F321" s="11">
        <v>107029.5322063279</v>
      </c>
      <c r="G321" s="11">
        <v>311941.01999999996</v>
      </c>
      <c r="H321" s="59"/>
      <c r="I321" s="59"/>
      <c r="J321" s="59"/>
      <c r="K321" s="59"/>
      <c r="L321" s="59"/>
      <c r="M321" s="59"/>
      <c r="N321" s="59"/>
      <c r="O321" s="59"/>
    </row>
    <row r="322" spans="1:15" ht="15.6">
      <c r="A322" s="12" t="s">
        <v>1328</v>
      </c>
      <c r="B322" s="13" t="s">
        <v>1329</v>
      </c>
      <c r="C322" s="14">
        <v>51148.341534195999</v>
      </c>
      <c r="D322" s="14">
        <v>67682.006252281397</v>
      </c>
      <c r="E322" s="14">
        <v>86081.140007194699</v>
      </c>
      <c r="F322" s="14">
        <v>107029.5322063279</v>
      </c>
      <c r="G322" s="14">
        <v>311941.01999999996</v>
      </c>
      <c r="H322" s="59"/>
      <c r="I322" s="59"/>
      <c r="J322" s="59"/>
      <c r="K322" s="59"/>
      <c r="L322" s="59"/>
      <c r="M322" s="59"/>
      <c r="N322" s="59"/>
      <c r="O322" s="59"/>
    </row>
    <row r="323" spans="1:15">
      <c r="A323" s="15" t="s">
        <v>1330</v>
      </c>
      <c r="B323" s="16" t="s">
        <v>1331</v>
      </c>
      <c r="C323" s="17">
        <v>47227.5</v>
      </c>
      <c r="D323" s="17">
        <v>63857.5</v>
      </c>
      <c r="E323" s="17">
        <v>82057.5</v>
      </c>
      <c r="F323" s="17">
        <v>102857.5</v>
      </c>
      <c r="G323" s="17">
        <v>296000</v>
      </c>
      <c r="H323" s="59"/>
      <c r="I323" s="59"/>
      <c r="J323" s="59"/>
      <c r="K323" s="59"/>
      <c r="L323" s="59"/>
      <c r="M323" s="59"/>
      <c r="N323" s="59"/>
      <c r="O323" s="59"/>
    </row>
    <row r="324" spans="1:15">
      <c r="A324" s="15" t="s">
        <v>1332</v>
      </c>
      <c r="B324" s="16" t="s">
        <v>1333</v>
      </c>
      <c r="C324" s="17">
        <v>3671.0602844208001</v>
      </c>
      <c r="D324" s="17">
        <v>3789.7714654967999</v>
      </c>
      <c r="E324" s="17">
        <v>3916.8516520562002</v>
      </c>
      <c r="F324" s="17">
        <v>4063.3365980261997</v>
      </c>
      <c r="G324" s="17">
        <v>15441.02</v>
      </c>
      <c r="H324" s="59"/>
      <c r="I324" s="59"/>
      <c r="J324" s="59"/>
      <c r="K324" s="59"/>
      <c r="L324" s="59"/>
      <c r="M324" s="59"/>
      <c r="N324" s="59"/>
      <c r="O324" s="59"/>
    </row>
    <row r="325" spans="1:15">
      <c r="A325" s="15" t="s">
        <v>1334</v>
      </c>
      <c r="B325" s="16" t="s">
        <v>1335</v>
      </c>
      <c r="C325" s="17">
        <v>0</v>
      </c>
      <c r="D325" s="17">
        <v>0</v>
      </c>
      <c r="E325" s="17">
        <v>0</v>
      </c>
      <c r="F325" s="17">
        <v>0</v>
      </c>
      <c r="G325" s="17">
        <v>0</v>
      </c>
      <c r="H325" s="59"/>
      <c r="I325" s="59"/>
      <c r="J325" s="59"/>
      <c r="K325" s="59"/>
      <c r="L325" s="59"/>
      <c r="M325" s="59"/>
      <c r="N325" s="59"/>
      <c r="O325" s="59"/>
    </row>
    <row r="326" spans="1:15" ht="28.9">
      <c r="A326" s="15" t="s">
        <v>1336</v>
      </c>
      <c r="B326" s="16" t="s">
        <v>1337</v>
      </c>
      <c r="C326" s="17">
        <v>0</v>
      </c>
      <c r="D326" s="17">
        <v>0</v>
      </c>
      <c r="E326" s="17">
        <v>0</v>
      </c>
      <c r="F326" s="17">
        <v>0</v>
      </c>
      <c r="G326" s="17">
        <v>0</v>
      </c>
      <c r="H326" s="59"/>
      <c r="I326" s="59"/>
      <c r="J326" s="59"/>
      <c r="K326" s="59"/>
      <c r="L326" s="59"/>
      <c r="M326" s="59"/>
      <c r="N326" s="59"/>
      <c r="O326" s="59"/>
    </row>
    <row r="327" spans="1:15">
      <c r="A327" s="15" t="s">
        <v>1338</v>
      </c>
      <c r="B327" s="16" t="s">
        <v>1339</v>
      </c>
      <c r="C327" s="17">
        <v>249.7812497752</v>
      </c>
      <c r="D327" s="17">
        <v>34.734786784599997</v>
      </c>
      <c r="E327" s="17">
        <v>106.78835513850001</v>
      </c>
      <c r="F327" s="17">
        <v>108.69560830169999</v>
      </c>
      <c r="G327" s="17">
        <v>500</v>
      </c>
      <c r="H327" s="59"/>
      <c r="I327" s="59"/>
      <c r="J327" s="59"/>
      <c r="K327" s="59"/>
      <c r="L327" s="59"/>
      <c r="M327" s="59"/>
      <c r="N327" s="59"/>
      <c r="O327" s="59"/>
    </row>
    <row r="328" spans="1:15" ht="28.9">
      <c r="A328" s="15" t="s">
        <v>1340</v>
      </c>
      <c r="B328" s="16" t="s">
        <v>1341</v>
      </c>
      <c r="C328" s="17">
        <v>0</v>
      </c>
      <c r="D328" s="17">
        <v>0</v>
      </c>
      <c r="E328" s="17">
        <v>0</v>
      </c>
      <c r="F328" s="17">
        <v>0</v>
      </c>
      <c r="G328" s="17">
        <v>0</v>
      </c>
      <c r="H328" s="59"/>
      <c r="I328" s="59"/>
      <c r="J328" s="59"/>
      <c r="K328" s="59"/>
      <c r="L328" s="59"/>
      <c r="M328" s="59"/>
      <c r="N328" s="59"/>
      <c r="O328" s="59"/>
    </row>
    <row r="329" spans="1:15" ht="18">
      <c r="A329" s="9" t="s">
        <v>1342</v>
      </c>
      <c r="B329" s="10" t="s">
        <v>1343</v>
      </c>
      <c r="C329" s="11">
        <v>157821.71134261609</v>
      </c>
      <c r="D329" s="11">
        <v>119899.462509327</v>
      </c>
      <c r="E329" s="11">
        <v>160952.11493186429</v>
      </c>
      <c r="F329" s="11">
        <v>199880.2363828184</v>
      </c>
      <c r="G329" s="11">
        <v>638553.52516662586</v>
      </c>
      <c r="H329" s="59"/>
      <c r="I329" s="59"/>
      <c r="J329" s="59"/>
      <c r="K329" s="59"/>
      <c r="L329" s="59"/>
      <c r="M329" s="59"/>
      <c r="N329" s="59"/>
      <c r="O329" s="59"/>
    </row>
    <row r="330" spans="1:15" ht="15.6">
      <c r="A330" s="12" t="s">
        <v>1344</v>
      </c>
      <c r="B330" s="13" t="s">
        <v>1345</v>
      </c>
      <c r="C330" s="14">
        <v>5636.2607809514002</v>
      </c>
      <c r="D330" s="14">
        <v>5089.9349647258996</v>
      </c>
      <c r="E330" s="14">
        <v>5246.3148001499994</v>
      </c>
      <c r="F330" s="14">
        <v>3843.7191251729</v>
      </c>
      <c r="G330" s="14">
        <v>19816.229671000197</v>
      </c>
      <c r="H330" s="59"/>
      <c r="I330" s="59"/>
      <c r="J330" s="59"/>
      <c r="K330" s="59"/>
      <c r="L330" s="59"/>
      <c r="M330" s="59"/>
      <c r="N330" s="59"/>
      <c r="O330" s="59"/>
    </row>
    <row r="331" spans="1:15">
      <c r="A331" s="15" t="s">
        <v>1346</v>
      </c>
      <c r="B331" s="16" t="s">
        <v>1347</v>
      </c>
      <c r="C331" s="17">
        <v>3148.43953319</v>
      </c>
      <c r="D331" s="17">
        <v>3763.8764883512999</v>
      </c>
      <c r="E331" s="17">
        <v>3202.6027829708</v>
      </c>
      <c r="F331" s="17">
        <v>1751.3108664879001</v>
      </c>
      <c r="G331" s="17">
        <v>11866.229671000001</v>
      </c>
      <c r="H331" s="59"/>
      <c r="I331" s="59"/>
      <c r="J331" s="59"/>
      <c r="K331" s="59"/>
      <c r="L331" s="59"/>
      <c r="M331" s="59"/>
      <c r="N331" s="59"/>
      <c r="O331" s="59"/>
    </row>
    <row r="332" spans="1:15" ht="28.9">
      <c r="A332" s="15" t="s">
        <v>1348</v>
      </c>
      <c r="B332" s="16" t="s">
        <v>1349</v>
      </c>
      <c r="C332" s="17">
        <v>0</v>
      </c>
      <c r="D332" s="17">
        <v>980.1</v>
      </c>
      <c r="E332" s="17">
        <v>980.1</v>
      </c>
      <c r="F332" s="17">
        <v>1009.8</v>
      </c>
      <c r="G332" s="17">
        <v>2970</v>
      </c>
      <c r="H332" s="59"/>
      <c r="I332" s="59"/>
      <c r="J332" s="59"/>
      <c r="K332" s="59"/>
      <c r="L332" s="59"/>
      <c r="M332" s="59"/>
      <c r="N332" s="59"/>
      <c r="O332" s="59"/>
    </row>
    <row r="333" spans="1:15">
      <c r="A333" s="15" t="s">
        <v>1350</v>
      </c>
      <c r="B333" s="16" t="s">
        <v>1351</v>
      </c>
      <c r="C333" s="17">
        <v>1498.6874986514001</v>
      </c>
      <c r="D333" s="17">
        <v>208.4087207076</v>
      </c>
      <c r="E333" s="17">
        <v>640.73013083080002</v>
      </c>
      <c r="F333" s="17">
        <v>652.1736498102</v>
      </c>
      <c r="G333" s="17">
        <v>3000</v>
      </c>
      <c r="H333" s="59"/>
      <c r="I333" s="59"/>
      <c r="J333" s="59"/>
      <c r="K333" s="59"/>
      <c r="L333" s="59"/>
      <c r="M333" s="59"/>
      <c r="N333" s="59"/>
      <c r="O333" s="59"/>
    </row>
    <row r="334" spans="1:15">
      <c r="A334" s="15" t="s">
        <v>1352</v>
      </c>
      <c r="B334" s="16" t="s">
        <v>1353</v>
      </c>
      <c r="C334" s="17">
        <v>494.56687455500003</v>
      </c>
      <c r="D334" s="17">
        <v>68.7748778335</v>
      </c>
      <c r="E334" s="17">
        <v>211.44094317419999</v>
      </c>
      <c r="F334" s="17">
        <v>215.2173044374</v>
      </c>
      <c r="G334" s="17">
        <v>990.00000000010004</v>
      </c>
      <c r="H334" s="59"/>
      <c r="I334" s="59"/>
      <c r="J334" s="59"/>
      <c r="K334" s="59"/>
      <c r="L334" s="59"/>
      <c r="M334" s="59"/>
      <c r="N334" s="59"/>
      <c r="O334" s="59"/>
    </row>
    <row r="335" spans="1:15" ht="28.9">
      <c r="A335" s="15" t="s">
        <v>1354</v>
      </c>
      <c r="B335" s="16" t="s">
        <v>1355</v>
      </c>
      <c r="C335" s="17">
        <v>494.56687455500003</v>
      </c>
      <c r="D335" s="17">
        <v>68.7748778335</v>
      </c>
      <c r="E335" s="17">
        <v>211.44094317419999</v>
      </c>
      <c r="F335" s="17">
        <v>215.2173044374</v>
      </c>
      <c r="G335" s="17">
        <v>990.00000000010004</v>
      </c>
      <c r="H335" s="59"/>
      <c r="I335" s="59"/>
      <c r="J335" s="59"/>
      <c r="K335" s="59"/>
      <c r="L335" s="59"/>
      <c r="M335" s="59"/>
      <c r="N335" s="59"/>
      <c r="O335" s="59"/>
    </row>
    <row r="336" spans="1:15" ht="15.6">
      <c r="A336" s="12" t="s">
        <v>1356</v>
      </c>
      <c r="B336" s="13" t="s">
        <v>1357</v>
      </c>
      <c r="C336" s="14">
        <v>152185.45056166471</v>
      </c>
      <c r="D336" s="14">
        <v>114809.52754460111</v>
      </c>
      <c r="E336" s="14">
        <v>155705.80013171429</v>
      </c>
      <c r="F336" s="14">
        <v>196036.51725764549</v>
      </c>
      <c r="G336" s="14">
        <v>618737.29549562559</v>
      </c>
      <c r="H336" s="59"/>
      <c r="I336" s="59"/>
      <c r="J336" s="59"/>
      <c r="K336" s="59"/>
      <c r="L336" s="59"/>
      <c r="M336" s="59"/>
      <c r="N336" s="59"/>
      <c r="O336" s="59"/>
    </row>
    <row r="337" spans="1:15" ht="28.9">
      <c r="A337" s="15" t="s">
        <v>1358</v>
      </c>
      <c r="B337" s="16" t="s">
        <v>1359</v>
      </c>
      <c r="C337" s="17">
        <v>39600.000000018401</v>
      </c>
      <c r="D337" s="17">
        <v>19800.0000000092</v>
      </c>
      <c r="E337" s="17">
        <v>11880.000000005501</v>
      </c>
      <c r="F337" s="17">
        <v>7920.0000000036998</v>
      </c>
      <c r="G337" s="17">
        <v>79200.000000036802</v>
      </c>
      <c r="H337" s="59"/>
      <c r="I337" s="59"/>
      <c r="J337" s="59"/>
      <c r="K337" s="59"/>
      <c r="L337" s="59"/>
      <c r="M337" s="59"/>
      <c r="N337" s="59"/>
      <c r="O337" s="59"/>
    </row>
    <row r="338" spans="1:15" ht="28.9">
      <c r="A338" s="15" t="s">
        <v>1360</v>
      </c>
      <c r="B338" s="16" t="s">
        <v>1361</v>
      </c>
      <c r="C338" s="17">
        <v>62280.453102536398</v>
      </c>
      <c r="D338" s="17">
        <v>60248.249361217902</v>
      </c>
      <c r="E338" s="17">
        <v>60692.279439367994</v>
      </c>
      <c r="F338" s="17">
        <v>64179.018096877502</v>
      </c>
      <c r="G338" s="17">
        <v>247399.9999999998</v>
      </c>
      <c r="H338" s="59"/>
      <c r="I338" s="59"/>
      <c r="J338" s="59"/>
      <c r="K338" s="59"/>
      <c r="L338" s="59"/>
      <c r="M338" s="59"/>
      <c r="N338" s="59"/>
      <c r="O338" s="59"/>
    </row>
    <row r="339" spans="1:15">
      <c r="A339" s="15" t="s">
        <v>1362</v>
      </c>
      <c r="B339" s="16" t="s">
        <v>1363</v>
      </c>
      <c r="C339" s="17">
        <v>5940</v>
      </c>
      <c r="D339" s="17">
        <v>2970</v>
      </c>
      <c r="E339" s="17">
        <v>1782</v>
      </c>
      <c r="F339" s="17">
        <v>1188</v>
      </c>
      <c r="G339" s="17">
        <v>11880</v>
      </c>
      <c r="H339" s="59"/>
      <c r="I339" s="59"/>
      <c r="J339" s="59"/>
      <c r="K339" s="59"/>
      <c r="L339" s="59"/>
      <c r="M339" s="59"/>
      <c r="N339" s="59"/>
      <c r="O339" s="59"/>
    </row>
    <row r="340" spans="1:15">
      <c r="A340" s="15" t="s">
        <v>1364</v>
      </c>
      <c r="B340" s="16" t="s">
        <v>1365</v>
      </c>
      <c r="C340" s="17">
        <v>0</v>
      </c>
      <c r="D340" s="17">
        <v>7965</v>
      </c>
      <c r="E340" s="17">
        <v>55755</v>
      </c>
      <c r="F340" s="17">
        <v>95580</v>
      </c>
      <c r="G340" s="17">
        <v>159300</v>
      </c>
      <c r="H340" s="59"/>
      <c r="I340" s="59"/>
      <c r="J340" s="59"/>
      <c r="K340" s="59"/>
      <c r="L340" s="59"/>
      <c r="M340" s="59"/>
      <c r="N340" s="59"/>
      <c r="O340" s="59"/>
    </row>
    <row r="341" spans="1:15">
      <c r="A341" s="15" t="s">
        <v>1366</v>
      </c>
      <c r="B341" s="16" t="s">
        <v>1367</v>
      </c>
      <c r="C341" s="17">
        <v>27720</v>
      </c>
      <c r="D341" s="17">
        <v>0</v>
      </c>
      <c r="E341" s="17">
        <v>0</v>
      </c>
      <c r="F341" s="17">
        <v>0</v>
      </c>
      <c r="G341" s="17">
        <v>27720</v>
      </c>
      <c r="H341" s="59"/>
      <c r="I341" s="59"/>
      <c r="J341" s="59"/>
      <c r="K341" s="59"/>
      <c r="L341" s="59"/>
      <c r="M341" s="59"/>
      <c r="N341" s="59"/>
      <c r="O341" s="59"/>
    </row>
    <row r="342" spans="1:15" ht="28.9">
      <c r="A342" s="15" t="s">
        <v>1368</v>
      </c>
      <c r="B342" s="16" t="s">
        <v>1369</v>
      </c>
      <c r="C342" s="17">
        <v>0</v>
      </c>
      <c r="D342" s="17">
        <v>0</v>
      </c>
      <c r="E342" s="17">
        <v>0</v>
      </c>
      <c r="F342" s="17">
        <v>0</v>
      </c>
      <c r="G342" s="17">
        <v>0</v>
      </c>
      <c r="H342" s="59"/>
      <c r="I342" s="59"/>
      <c r="J342" s="59"/>
      <c r="K342" s="59"/>
      <c r="L342" s="59"/>
      <c r="M342" s="59"/>
      <c r="N342" s="59"/>
      <c r="O342" s="59"/>
    </row>
    <row r="343" spans="1:15">
      <c r="A343" s="15" t="s">
        <v>1370</v>
      </c>
      <c r="B343" s="16" t="s">
        <v>1371</v>
      </c>
      <c r="C343" s="17">
        <v>2624.888841</v>
      </c>
      <c r="D343" s="17">
        <v>9692.2685662103013</v>
      </c>
      <c r="E343" s="17">
        <v>10299.8212352789</v>
      </c>
      <c r="F343" s="17">
        <v>10940.316853099801</v>
      </c>
      <c r="G343" s="17">
        <v>33557.295495589002</v>
      </c>
      <c r="H343" s="59"/>
      <c r="I343" s="59"/>
      <c r="J343" s="59"/>
      <c r="K343" s="59"/>
      <c r="L343" s="59"/>
      <c r="M343" s="59"/>
      <c r="N343" s="59"/>
      <c r="O343" s="59"/>
    </row>
    <row r="344" spans="1:15">
      <c r="A344" s="15" t="s">
        <v>1372</v>
      </c>
      <c r="B344" s="16" t="s">
        <v>1373</v>
      </c>
      <c r="C344" s="17">
        <v>0</v>
      </c>
      <c r="D344" s="17">
        <v>0</v>
      </c>
      <c r="E344" s="17">
        <v>0</v>
      </c>
      <c r="F344" s="17">
        <v>0</v>
      </c>
      <c r="G344" s="17">
        <v>0</v>
      </c>
      <c r="H344" s="59"/>
      <c r="I344" s="59"/>
      <c r="J344" s="59"/>
      <c r="K344" s="59"/>
      <c r="L344" s="59"/>
      <c r="M344" s="59"/>
      <c r="N344" s="59"/>
      <c r="O344" s="59"/>
    </row>
    <row r="345" spans="1:15" ht="28.9">
      <c r="A345" s="15" t="s">
        <v>1374</v>
      </c>
      <c r="B345" s="16" t="s">
        <v>1375</v>
      </c>
      <c r="C345" s="17">
        <v>989.13374910990001</v>
      </c>
      <c r="D345" s="17">
        <v>137.549755667</v>
      </c>
      <c r="E345" s="17">
        <v>422.88188634839997</v>
      </c>
      <c r="F345" s="17">
        <v>430.43460887470002</v>
      </c>
      <c r="G345" s="17">
        <v>1980</v>
      </c>
      <c r="H345" s="59"/>
      <c r="I345" s="59"/>
      <c r="J345" s="59"/>
      <c r="K345" s="59"/>
      <c r="L345" s="59"/>
      <c r="M345" s="59"/>
      <c r="N345" s="59"/>
      <c r="O345" s="59"/>
    </row>
    <row r="346" spans="1:15" ht="28.9">
      <c r="A346" s="15" t="s">
        <v>1376</v>
      </c>
      <c r="B346" s="16" t="s">
        <v>1377</v>
      </c>
      <c r="C346" s="17">
        <v>9205.9748689999997</v>
      </c>
      <c r="D346" s="17">
        <v>6421.5370562784001</v>
      </c>
      <c r="E346" s="17">
        <v>6824.06634562</v>
      </c>
      <c r="F346" s="17">
        <v>7248.4217291015993</v>
      </c>
      <c r="G346" s="17">
        <v>29699.999999999996</v>
      </c>
      <c r="H346" s="59"/>
      <c r="I346" s="59"/>
      <c r="J346" s="59"/>
      <c r="K346" s="59"/>
      <c r="L346" s="59"/>
      <c r="M346" s="59"/>
      <c r="N346" s="59"/>
      <c r="O346" s="59"/>
    </row>
    <row r="347" spans="1:15">
      <c r="A347" s="15" t="s">
        <v>1378</v>
      </c>
      <c r="B347" s="16" t="s">
        <v>1379</v>
      </c>
      <c r="C347" s="17">
        <v>3825</v>
      </c>
      <c r="D347" s="17">
        <v>7574.9228052182998</v>
      </c>
      <c r="E347" s="17">
        <v>8049.7512250935006</v>
      </c>
      <c r="F347" s="17">
        <v>8550.3259696881996</v>
      </c>
      <c r="G347" s="17">
        <v>28000</v>
      </c>
      <c r="H347" s="59"/>
      <c r="I347" s="59"/>
      <c r="J347" s="59"/>
      <c r="K347" s="59"/>
      <c r="L347" s="59"/>
      <c r="M347" s="59"/>
      <c r="N347" s="59"/>
      <c r="O347" s="59"/>
    </row>
    <row r="348" spans="1:15" ht="18">
      <c r="A348" s="9" t="s">
        <v>1380</v>
      </c>
      <c r="B348" s="10" t="s">
        <v>1381</v>
      </c>
      <c r="C348" s="11">
        <v>130790.89315407191</v>
      </c>
      <c r="D348" s="11">
        <v>124045.16149940841</v>
      </c>
      <c r="E348" s="11">
        <v>137813.05049478859</v>
      </c>
      <c r="F348" s="11">
        <v>148664.4213831886</v>
      </c>
      <c r="G348" s="11">
        <v>541313.52653145744</v>
      </c>
      <c r="H348" s="59"/>
      <c r="I348" s="59"/>
      <c r="J348" s="59"/>
      <c r="K348" s="59"/>
      <c r="L348" s="59"/>
      <c r="M348" s="59"/>
      <c r="N348" s="59"/>
      <c r="O348" s="59"/>
    </row>
    <row r="349" spans="1:15" ht="31.15">
      <c r="A349" s="12" t="s">
        <v>1382</v>
      </c>
      <c r="B349" s="13" t="s">
        <v>1383</v>
      </c>
      <c r="C349" s="14">
        <v>23388.2277624259</v>
      </c>
      <c r="D349" s="14">
        <v>48017.393917289599</v>
      </c>
      <c r="E349" s="14">
        <v>43344.572363478299</v>
      </c>
      <c r="F349" s="14">
        <v>46089.663238245201</v>
      </c>
      <c r="G349" s="14">
        <v>160839.85728143901</v>
      </c>
      <c r="H349" s="59"/>
      <c r="I349" s="59"/>
      <c r="J349" s="59"/>
      <c r="K349" s="59"/>
      <c r="L349" s="59"/>
      <c r="M349" s="59"/>
      <c r="N349" s="59"/>
      <c r="O349" s="59"/>
    </row>
    <row r="350" spans="1:15" ht="28.9">
      <c r="A350" s="15" t="s">
        <v>1384</v>
      </c>
      <c r="B350" s="16" t="s">
        <v>1385</v>
      </c>
      <c r="C350" s="17">
        <v>0</v>
      </c>
      <c r="D350" s="17">
        <v>0</v>
      </c>
      <c r="E350" s="17">
        <v>0</v>
      </c>
      <c r="F350" s="17">
        <v>0</v>
      </c>
      <c r="G350" s="17">
        <v>0</v>
      </c>
      <c r="H350" s="59"/>
      <c r="I350" s="59"/>
      <c r="J350" s="59"/>
      <c r="K350" s="59"/>
      <c r="L350" s="59"/>
      <c r="M350" s="59"/>
      <c r="N350" s="59"/>
      <c r="O350" s="59"/>
    </row>
    <row r="351" spans="1:15" ht="28.9">
      <c r="A351" s="15" t="s">
        <v>1386</v>
      </c>
      <c r="B351" s="16" t="s">
        <v>1387</v>
      </c>
      <c r="C351" s="17">
        <v>0</v>
      </c>
      <c r="D351" s="17">
        <v>0</v>
      </c>
      <c r="E351" s="17">
        <v>0</v>
      </c>
      <c r="F351" s="17">
        <v>0</v>
      </c>
      <c r="G351" s="17">
        <v>0</v>
      </c>
      <c r="H351" s="59"/>
      <c r="I351" s="59"/>
      <c r="J351" s="59"/>
      <c r="K351" s="59"/>
      <c r="L351" s="59"/>
      <c r="M351" s="59"/>
      <c r="N351" s="59"/>
      <c r="O351" s="59"/>
    </row>
    <row r="352" spans="1:15" ht="28.9">
      <c r="A352" s="15" t="s">
        <v>1388</v>
      </c>
      <c r="B352" s="16" t="s">
        <v>1389</v>
      </c>
      <c r="C352" s="17">
        <v>7384.7524898260999</v>
      </c>
      <c r="D352" s="17">
        <v>19357.346589080898</v>
      </c>
      <c r="E352" s="17">
        <v>16763.824403476199</v>
      </c>
      <c r="F352" s="17">
        <v>17855.9882809794</v>
      </c>
      <c r="G352" s="17">
        <v>61361.911763362594</v>
      </c>
      <c r="H352" s="59"/>
      <c r="I352" s="59"/>
      <c r="J352" s="59"/>
      <c r="K352" s="59"/>
      <c r="L352" s="59"/>
      <c r="M352" s="59"/>
      <c r="N352" s="59"/>
      <c r="O352" s="59"/>
    </row>
    <row r="353" spans="1:15" ht="28.9">
      <c r="A353" s="15" t="s">
        <v>1390</v>
      </c>
      <c r="B353" s="16" t="s">
        <v>1391</v>
      </c>
      <c r="C353" s="17">
        <v>658.39210194659995</v>
      </c>
      <c r="D353" s="17">
        <v>2898.7734299293998</v>
      </c>
      <c r="E353" s="17">
        <v>699.66292271459997</v>
      </c>
      <c r="F353" s="17">
        <v>743.17154540950003</v>
      </c>
      <c r="G353" s="17">
        <v>5000.0000000000991</v>
      </c>
      <c r="H353" s="59"/>
      <c r="I353" s="59"/>
      <c r="J353" s="59"/>
      <c r="K353" s="59"/>
      <c r="L353" s="59"/>
      <c r="M353" s="59"/>
      <c r="N353" s="59"/>
      <c r="O353" s="59"/>
    </row>
    <row r="354" spans="1:15" ht="28.9">
      <c r="A354" s="15" t="s">
        <v>1392</v>
      </c>
      <c r="B354" s="16" t="s">
        <v>1393</v>
      </c>
      <c r="C354" s="17">
        <v>2.4941710000000001</v>
      </c>
      <c r="D354" s="17">
        <v>9011.8557267386004</v>
      </c>
      <c r="E354" s="17">
        <v>9576.7572214339998</v>
      </c>
      <c r="F354" s="17">
        <v>10172.2890169037</v>
      </c>
      <c r="G354" s="17">
        <v>28763.396136076299</v>
      </c>
      <c r="H354" s="59"/>
      <c r="I354" s="59"/>
      <c r="J354" s="59"/>
      <c r="K354" s="59"/>
      <c r="L354" s="59"/>
      <c r="M354" s="59"/>
      <c r="N354" s="59"/>
      <c r="O354" s="59"/>
    </row>
    <row r="355" spans="1:15">
      <c r="A355" s="15" t="s">
        <v>1394</v>
      </c>
      <c r="B355" s="16" t="s">
        <v>1395</v>
      </c>
      <c r="C355" s="17">
        <v>15342.588999653201</v>
      </c>
      <c r="D355" s="17">
        <v>16749.418171540699</v>
      </c>
      <c r="E355" s="17">
        <v>16304.327815853499</v>
      </c>
      <c r="F355" s="17">
        <v>17318.2143949526</v>
      </c>
      <c r="G355" s="17">
        <v>65714.549381999997</v>
      </c>
      <c r="H355" s="59"/>
      <c r="I355" s="59"/>
      <c r="J355" s="59"/>
      <c r="K355" s="59"/>
      <c r="L355" s="59"/>
      <c r="M355" s="59"/>
      <c r="N355" s="59"/>
      <c r="O355" s="59"/>
    </row>
    <row r="356" spans="1:15" ht="15.6">
      <c r="A356" s="12" t="s">
        <v>1396</v>
      </c>
      <c r="B356" s="13" t="s">
        <v>1397</v>
      </c>
      <c r="C356" s="14">
        <v>60296.670661016797</v>
      </c>
      <c r="D356" s="14">
        <v>27013.294480467299</v>
      </c>
      <c r="E356" s="14">
        <v>45933.285162423497</v>
      </c>
      <c r="F356" s="14">
        <v>53499.7121870923</v>
      </c>
      <c r="G356" s="14">
        <v>186742.9624909999</v>
      </c>
      <c r="H356" s="59"/>
      <c r="I356" s="59"/>
      <c r="J356" s="59"/>
      <c r="K356" s="59"/>
      <c r="L356" s="59"/>
      <c r="M356" s="59"/>
      <c r="N356" s="59"/>
      <c r="O356" s="59"/>
    </row>
    <row r="357" spans="1:15" ht="28.9">
      <c r="A357" s="15" t="s">
        <v>1398</v>
      </c>
      <c r="B357" s="16" t="s">
        <v>1399</v>
      </c>
      <c r="C357" s="17">
        <v>14986.8749865138</v>
      </c>
      <c r="D357" s="17">
        <v>2084.0872070761002</v>
      </c>
      <c r="E357" s="17">
        <v>6407.3013083085007</v>
      </c>
      <c r="F357" s="17">
        <v>6521.7364981015999</v>
      </c>
      <c r="G357" s="17">
        <v>30000</v>
      </c>
      <c r="H357" s="59"/>
      <c r="I357" s="59"/>
      <c r="J357" s="59"/>
      <c r="K357" s="59"/>
      <c r="L357" s="59"/>
      <c r="M357" s="59"/>
      <c r="N357" s="59"/>
      <c r="O357" s="59"/>
    </row>
    <row r="358" spans="1:15">
      <c r="A358" s="15" t="s">
        <v>1400</v>
      </c>
      <c r="B358" s="16" t="s">
        <v>1401</v>
      </c>
      <c r="C358" s="17">
        <v>9300.0008180000004</v>
      </c>
      <c r="D358" s="17">
        <v>7943.0935642605</v>
      </c>
      <c r="E358" s="17">
        <v>8000.0004951984993</v>
      </c>
      <c r="F358" s="17">
        <v>9406.9051225410003</v>
      </c>
      <c r="G358" s="17">
        <v>34650</v>
      </c>
      <c r="H358" s="59"/>
      <c r="I358" s="59"/>
      <c r="J358" s="59"/>
      <c r="K358" s="59"/>
      <c r="L358" s="59"/>
      <c r="M358" s="59"/>
      <c r="N358" s="59"/>
      <c r="O358" s="59"/>
    </row>
    <row r="359" spans="1:15">
      <c r="A359" s="15" t="s">
        <v>1402</v>
      </c>
      <c r="B359" s="16" t="s">
        <v>1403</v>
      </c>
      <c r="C359" s="17">
        <v>0</v>
      </c>
      <c r="D359" s="17">
        <v>0</v>
      </c>
      <c r="E359" s="17">
        <v>0</v>
      </c>
      <c r="F359" s="17">
        <v>0</v>
      </c>
      <c r="G359" s="17">
        <v>0</v>
      </c>
      <c r="H359" s="59"/>
      <c r="I359" s="59"/>
      <c r="J359" s="59"/>
      <c r="K359" s="59"/>
      <c r="L359" s="59"/>
      <c r="M359" s="59"/>
      <c r="N359" s="59"/>
      <c r="O359" s="59"/>
    </row>
    <row r="360" spans="1:15" ht="28.9">
      <c r="A360" s="15" t="s">
        <v>1404</v>
      </c>
      <c r="B360" s="16" t="s">
        <v>1405</v>
      </c>
      <c r="C360" s="17">
        <v>0</v>
      </c>
      <c r="D360" s="17">
        <v>0</v>
      </c>
      <c r="E360" s="17">
        <v>5940</v>
      </c>
      <c r="F360" s="17">
        <v>8910</v>
      </c>
      <c r="G360" s="17">
        <v>14850</v>
      </c>
      <c r="H360" s="59"/>
      <c r="I360" s="59"/>
      <c r="J360" s="59"/>
      <c r="K360" s="59"/>
      <c r="L360" s="59"/>
      <c r="M360" s="59"/>
      <c r="N360" s="59"/>
      <c r="O360" s="59"/>
    </row>
    <row r="361" spans="1:15" ht="28.9">
      <c r="A361" s="15" t="s">
        <v>1406</v>
      </c>
      <c r="B361" s="16" t="s">
        <v>1407</v>
      </c>
      <c r="C361" s="17">
        <v>1483.7006236649001</v>
      </c>
      <c r="D361" s="17">
        <v>206.3246335005</v>
      </c>
      <c r="E361" s="17">
        <v>634.3228295225</v>
      </c>
      <c r="F361" s="17">
        <v>645.65191331210008</v>
      </c>
      <c r="G361" s="17">
        <v>2970</v>
      </c>
      <c r="H361" s="59"/>
      <c r="I361" s="59"/>
      <c r="J361" s="59"/>
      <c r="K361" s="59"/>
      <c r="L361" s="59"/>
      <c r="M361" s="59"/>
      <c r="N361" s="59"/>
      <c r="O361" s="59"/>
    </row>
    <row r="362" spans="1:15">
      <c r="A362" s="15" t="s">
        <v>1408</v>
      </c>
      <c r="B362" s="16" t="s">
        <v>1409</v>
      </c>
      <c r="C362" s="17">
        <v>5500</v>
      </c>
      <c r="D362" s="17">
        <v>12743.396450985001</v>
      </c>
      <c r="E362" s="17">
        <v>12542.206809355301</v>
      </c>
      <c r="F362" s="17">
        <v>15384.330562659599</v>
      </c>
      <c r="G362" s="17">
        <v>46169.933822999898</v>
      </c>
      <c r="H362" s="59"/>
      <c r="I362" s="59"/>
      <c r="J362" s="59"/>
      <c r="K362" s="59"/>
      <c r="L362" s="59"/>
      <c r="M362" s="59"/>
      <c r="N362" s="59"/>
      <c r="O362" s="59"/>
    </row>
    <row r="363" spans="1:15" ht="28.9">
      <c r="A363" s="15" t="s">
        <v>1410</v>
      </c>
      <c r="B363" s="16" t="s">
        <v>1411</v>
      </c>
      <c r="C363" s="17">
        <v>14514.256637660001</v>
      </c>
      <c r="D363" s="17">
        <v>2018.3645093447999</v>
      </c>
      <c r="E363" s="17">
        <v>6205.2439636208001</v>
      </c>
      <c r="F363" s="17">
        <v>6316.0703843744004</v>
      </c>
      <c r="G363" s="17">
        <v>29053.935495000002</v>
      </c>
      <c r="H363" s="59"/>
      <c r="I363" s="59"/>
      <c r="J363" s="59"/>
      <c r="K363" s="59"/>
      <c r="L363" s="59"/>
      <c r="M363" s="59"/>
      <c r="N363" s="59"/>
      <c r="O363" s="59"/>
    </row>
    <row r="364" spans="1:15" ht="28.9">
      <c r="A364" s="15" t="s">
        <v>1412</v>
      </c>
      <c r="B364" s="16" t="s">
        <v>1413</v>
      </c>
      <c r="C364" s="17">
        <v>14511.8375951781</v>
      </c>
      <c r="D364" s="17">
        <v>2018.0281153004</v>
      </c>
      <c r="E364" s="17">
        <v>6204.2097564179003</v>
      </c>
      <c r="F364" s="17">
        <v>6315.0177061035993</v>
      </c>
      <c r="G364" s="17">
        <v>29049.093173000001</v>
      </c>
      <c r="H364" s="59"/>
      <c r="I364" s="59"/>
      <c r="J364" s="59"/>
      <c r="K364" s="59"/>
      <c r="L364" s="59"/>
      <c r="M364" s="59"/>
      <c r="N364" s="59"/>
      <c r="O364" s="59"/>
    </row>
    <row r="365" spans="1:15" ht="15.6">
      <c r="A365" s="12" t="s">
        <v>1414</v>
      </c>
      <c r="B365" s="13" t="s">
        <v>1415</v>
      </c>
      <c r="C365" s="14">
        <v>14574.954792</v>
      </c>
      <c r="D365" s="14">
        <v>20863.869248293599</v>
      </c>
      <c r="E365" s="14">
        <v>19652.389635324602</v>
      </c>
      <c r="F365" s="14">
        <v>19582.317053381801</v>
      </c>
      <c r="G365" s="14">
        <v>74673.530729000006</v>
      </c>
      <c r="H365" s="59"/>
      <c r="I365" s="59"/>
      <c r="J365" s="59"/>
      <c r="K365" s="59"/>
      <c r="L365" s="59"/>
      <c r="M365" s="59"/>
      <c r="N365" s="59"/>
      <c r="O365" s="59"/>
    </row>
    <row r="366" spans="1:15">
      <c r="A366" s="15" t="s">
        <v>1416</v>
      </c>
      <c r="B366" s="16" t="s">
        <v>1417</v>
      </c>
      <c r="C366" s="17">
        <v>2770.5365630000001</v>
      </c>
      <c r="D366" s="17">
        <v>14485.402972572399</v>
      </c>
      <c r="E366" s="17">
        <v>15393.409718196699</v>
      </c>
      <c r="F366" s="17">
        <v>16350.6507462309</v>
      </c>
      <c r="G366" s="17">
        <v>49000</v>
      </c>
      <c r="H366" s="59"/>
      <c r="I366" s="59"/>
      <c r="J366" s="59"/>
      <c r="K366" s="59"/>
      <c r="L366" s="59"/>
      <c r="M366" s="59"/>
      <c r="N366" s="59"/>
      <c r="O366" s="59"/>
    </row>
    <row r="367" spans="1:15">
      <c r="A367" s="15" t="s">
        <v>1418</v>
      </c>
      <c r="B367" s="16" t="s">
        <v>1419</v>
      </c>
      <c r="C367" s="17">
        <v>2475</v>
      </c>
      <c r="D367" s="17">
        <v>1237.5</v>
      </c>
      <c r="E367" s="17">
        <v>742.5</v>
      </c>
      <c r="F367" s="17">
        <v>495</v>
      </c>
      <c r="G367" s="17">
        <v>4950</v>
      </c>
      <c r="H367" s="59"/>
      <c r="I367" s="59"/>
      <c r="J367" s="59"/>
      <c r="K367" s="59"/>
      <c r="L367" s="59"/>
      <c r="M367" s="59"/>
      <c r="N367" s="59"/>
      <c r="O367" s="59"/>
    </row>
    <row r="368" spans="1:15">
      <c r="A368" s="15" t="s">
        <v>1420</v>
      </c>
      <c r="B368" s="16" t="s">
        <v>1421</v>
      </c>
      <c r="C368" s="17">
        <v>9329.4182290000008</v>
      </c>
      <c r="D368" s="17">
        <v>5140.9662757212</v>
      </c>
      <c r="E368" s="17">
        <v>3516.4799171279001</v>
      </c>
      <c r="F368" s="17">
        <v>2736.6663071508997</v>
      </c>
      <c r="G368" s="17">
        <v>20723.530729000002</v>
      </c>
      <c r="H368" s="59"/>
      <c r="I368" s="59"/>
      <c r="J368" s="59"/>
      <c r="K368" s="59"/>
      <c r="L368" s="59"/>
      <c r="M368" s="59"/>
      <c r="N368" s="59"/>
      <c r="O368" s="59"/>
    </row>
    <row r="369" spans="1:15" ht="15.6">
      <c r="A369" s="12" t="s">
        <v>1422</v>
      </c>
      <c r="B369" s="13" t="s">
        <v>1423</v>
      </c>
      <c r="C369" s="14">
        <v>30931.770059354301</v>
      </c>
      <c r="D369" s="14">
        <v>27818.112913112702</v>
      </c>
      <c r="E369" s="14">
        <v>28125.6668753265</v>
      </c>
      <c r="F369" s="14">
        <v>28716.626182224998</v>
      </c>
      <c r="G369" s="14">
        <v>115592.1760300185</v>
      </c>
      <c r="H369" s="59"/>
      <c r="I369" s="59"/>
      <c r="J369" s="59"/>
      <c r="K369" s="59"/>
      <c r="L369" s="59"/>
      <c r="M369" s="59"/>
      <c r="N369" s="59"/>
      <c r="O369" s="59"/>
    </row>
    <row r="370" spans="1:15">
      <c r="A370" s="15" t="s">
        <v>1424</v>
      </c>
      <c r="B370" s="16" t="s">
        <v>1425</v>
      </c>
      <c r="C370" s="17">
        <v>14515.354266337601</v>
      </c>
      <c r="D370" s="17">
        <v>14371.521987051001</v>
      </c>
      <c r="E370" s="17">
        <v>14511.791602793501</v>
      </c>
      <c r="F370" s="17">
        <v>14683.2954168178</v>
      </c>
      <c r="G370" s="17">
        <v>58081.963272999899</v>
      </c>
      <c r="H370" s="59"/>
      <c r="I370" s="59"/>
      <c r="J370" s="59"/>
      <c r="K370" s="59"/>
      <c r="L370" s="59"/>
      <c r="M370" s="59"/>
      <c r="N370" s="59"/>
      <c r="O370" s="59"/>
    </row>
    <row r="371" spans="1:15">
      <c r="A371" s="15" t="s">
        <v>1426</v>
      </c>
      <c r="B371" s="16" t="s">
        <v>1427</v>
      </c>
      <c r="C371" s="17">
        <v>16416.415793016702</v>
      </c>
      <c r="D371" s="17">
        <v>13446.590926061701</v>
      </c>
      <c r="E371" s="17">
        <v>13613.875272533001</v>
      </c>
      <c r="F371" s="17">
        <v>14033.3307654072</v>
      </c>
      <c r="G371" s="17">
        <v>57510.212757018598</v>
      </c>
      <c r="H371" s="59"/>
      <c r="I371" s="59"/>
      <c r="J371" s="59"/>
      <c r="K371" s="59"/>
      <c r="L371" s="59"/>
      <c r="M371" s="59"/>
      <c r="N371" s="59"/>
      <c r="O371" s="59"/>
    </row>
    <row r="372" spans="1:15" ht="15.6">
      <c r="A372" s="12" t="s">
        <v>1428</v>
      </c>
      <c r="B372" s="13" t="s">
        <v>1429</v>
      </c>
      <c r="C372" s="14">
        <v>1599.2698792748999</v>
      </c>
      <c r="D372" s="14">
        <v>332.49094024519997</v>
      </c>
      <c r="E372" s="14">
        <v>757.13645823570005</v>
      </c>
      <c r="F372" s="14">
        <v>776.10272224430003</v>
      </c>
      <c r="G372" s="14">
        <v>3465.0000000001</v>
      </c>
      <c r="H372" s="59"/>
      <c r="I372" s="59"/>
      <c r="J372" s="59"/>
      <c r="K372" s="59"/>
      <c r="L372" s="59"/>
      <c r="M372" s="59"/>
      <c r="N372" s="59"/>
      <c r="O372" s="59"/>
    </row>
    <row r="373" spans="1:15">
      <c r="A373" s="15" t="s">
        <v>1430</v>
      </c>
      <c r="B373" s="16" t="s">
        <v>1431</v>
      </c>
      <c r="C373" s="17">
        <v>741.85031183239994</v>
      </c>
      <c r="D373" s="17">
        <v>103.16231675030001</v>
      </c>
      <c r="E373" s="17">
        <v>317.16141476130002</v>
      </c>
      <c r="F373" s="17">
        <v>322.82595665600002</v>
      </c>
      <c r="G373" s="17">
        <v>1485</v>
      </c>
      <c r="H373" s="59"/>
      <c r="I373" s="59"/>
      <c r="J373" s="59"/>
      <c r="K373" s="59"/>
      <c r="L373" s="59"/>
      <c r="M373" s="59"/>
      <c r="N373" s="59"/>
      <c r="O373" s="59"/>
    </row>
    <row r="374" spans="1:15">
      <c r="A374" s="15" t="s">
        <v>1432</v>
      </c>
      <c r="B374" s="16" t="s">
        <v>1433</v>
      </c>
      <c r="C374" s="17">
        <v>741.85031183239994</v>
      </c>
      <c r="D374" s="17">
        <v>103.16231675030001</v>
      </c>
      <c r="E374" s="17">
        <v>317.16141476130002</v>
      </c>
      <c r="F374" s="17">
        <v>322.82595665600002</v>
      </c>
      <c r="G374" s="17">
        <v>1485</v>
      </c>
      <c r="H374" s="59"/>
      <c r="I374" s="59"/>
      <c r="J374" s="59"/>
      <c r="K374" s="59"/>
      <c r="L374" s="59"/>
      <c r="M374" s="59"/>
      <c r="N374" s="59"/>
      <c r="O374" s="59"/>
    </row>
    <row r="375" spans="1:15">
      <c r="A375" s="15" t="s">
        <v>1434</v>
      </c>
      <c r="B375" s="16" t="s">
        <v>1435</v>
      </c>
      <c r="C375" s="17">
        <v>0</v>
      </c>
      <c r="D375" s="17">
        <v>0</v>
      </c>
      <c r="E375" s="17">
        <v>0</v>
      </c>
      <c r="F375" s="17">
        <v>0</v>
      </c>
      <c r="G375" s="17">
        <v>0</v>
      </c>
      <c r="H375" s="59"/>
      <c r="I375" s="59"/>
      <c r="J375" s="59"/>
      <c r="K375" s="59"/>
      <c r="L375" s="59"/>
      <c r="M375" s="59"/>
      <c r="N375" s="59"/>
      <c r="O375" s="59"/>
    </row>
    <row r="376" spans="1:15" ht="28.9">
      <c r="A376" s="15" t="s">
        <v>1436</v>
      </c>
      <c r="B376" s="16" t="s">
        <v>1437</v>
      </c>
      <c r="C376" s="17">
        <v>115.5692556101</v>
      </c>
      <c r="D376" s="17">
        <v>126.16630674459999</v>
      </c>
      <c r="E376" s="17">
        <v>122.8136287131</v>
      </c>
      <c r="F376" s="17">
        <v>130.45080893229999</v>
      </c>
      <c r="G376" s="17">
        <v>495.00000000009999</v>
      </c>
      <c r="H376" s="59"/>
      <c r="I376" s="59"/>
      <c r="J376" s="59"/>
      <c r="K376" s="59"/>
      <c r="L376" s="59"/>
      <c r="M376" s="59"/>
      <c r="N376" s="59"/>
      <c r="O376" s="59"/>
    </row>
    <row r="377" spans="1:15" ht="42">
      <c r="A377" s="6" t="s">
        <v>1438</v>
      </c>
      <c r="B377" s="7" t="s">
        <v>1439</v>
      </c>
      <c r="C377" s="8">
        <v>313261.2223435386</v>
      </c>
      <c r="D377" s="8">
        <v>196085.09843896521</v>
      </c>
      <c r="E377" s="8">
        <v>236461.52783221001</v>
      </c>
      <c r="F377" s="8">
        <v>267905.4809961018</v>
      </c>
      <c r="G377" s="8">
        <v>1013713.3296108157</v>
      </c>
      <c r="H377" s="59"/>
      <c r="I377" s="59"/>
      <c r="J377" s="59"/>
      <c r="K377" s="59"/>
      <c r="L377" s="59"/>
      <c r="M377" s="59"/>
      <c r="N377" s="59"/>
      <c r="O377" s="59"/>
    </row>
    <row r="378" spans="1:15" ht="18">
      <c r="A378" s="9" t="s">
        <v>1440</v>
      </c>
      <c r="B378" s="10" t="s">
        <v>1441</v>
      </c>
      <c r="C378" s="11">
        <v>26039.313771190798</v>
      </c>
      <c r="D378" s="11">
        <v>22840.476749553902</v>
      </c>
      <c r="E378" s="11">
        <v>22053.958833025601</v>
      </c>
      <c r="F378" s="11">
        <v>24988.731563498699</v>
      </c>
      <c r="G378" s="11">
        <v>95922.480917269015</v>
      </c>
      <c r="H378" s="59"/>
      <c r="I378" s="59"/>
      <c r="J378" s="59"/>
      <c r="K378" s="59"/>
      <c r="L378" s="59"/>
      <c r="M378" s="59"/>
      <c r="N378" s="59"/>
      <c r="O378" s="59"/>
    </row>
    <row r="379" spans="1:15" ht="15.6">
      <c r="A379" s="12" t="s">
        <v>1442</v>
      </c>
      <c r="B379" s="13" t="s">
        <v>1443</v>
      </c>
      <c r="C379" s="14">
        <v>0</v>
      </c>
      <c r="D379" s="14">
        <v>3017</v>
      </c>
      <c r="E379" s="14">
        <v>1409.5</v>
      </c>
      <c r="F379" s="14">
        <v>1409.5</v>
      </c>
      <c r="G379" s="14">
        <v>5836</v>
      </c>
      <c r="H379" s="59"/>
      <c r="I379" s="59"/>
      <c r="J379" s="59"/>
      <c r="K379" s="59"/>
      <c r="L379" s="59"/>
      <c r="M379" s="59"/>
      <c r="N379" s="59"/>
      <c r="O379" s="59"/>
    </row>
    <row r="380" spans="1:15" ht="28.9">
      <c r="A380" s="15" t="s">
        <v>1444</v>
      </c>
      <c r="B380" s="16" t="s">
        <v>1445</v>
      </c>
      <c r="C380" s="17">
        <v>0</v>
      </c>
      <c r="D380" s="17">
        <v>594</v>
      </c>
      <c r="E380" s="17">
        <v>198</v>
      </c>
      <c r="F380" s="17">
        <v>198</v>
      </c>
      <c r="G380" s="17">
        <v>990</v>
      </c>
      <c r="H380" s="59"/>
      <c r="I380" s="59"/>
      <c r="J380" s="59"/>
      <c r="K380" s="59"/>
      <c r="L380" s="59"/>
      <c r="M380" s="59"/>
      <c r="N380" s="59"/>
      <c r="O380" s="59"/>
    </row>
    <row r="381" spans="1:15" ht="28.9">
      <c r="A381" s="15" t="s">
        <v>1446</v>
      </c>
      <c r="B381" s="16" t="s">
        <v>1447</v>
      </c>
      <c r="C381" s="17">
        <v>0</v>
      </c>
      <c r="D381" s="17">
        <v>2423</v>
      </c>
      <c r="E381" s="17">
        <v>1211.5</v>
      </c>
      <c r="F381" s="17">
        <v>1211.5</v>
      </c>
      <c r="G381" s="17">
        <v>4846</v>
      </c>
      <c r="H381" s="59"/>
      <c r="I381" s="59"/>
      <c r="J381" s="59"/>
      <c r="K381" s="59"/>
      <c r="L381" s="59"/>
      <c r="M381" s="59"/>
      <c r="N381" s="59"/>
      <c r="O381" s="59"/>
    </row>
    <row r="382" spans="1:15" ht="15.6">
      <c r="A382" s="12" t="s">
        <v>1448</v>
      </c>
      <c r="B382" s="13" t="s">
        <v>1449</v>
      </c>
      <c r="C382" s="14">
        <v>7612.3065790000001</v>
      </c>
      <c r="D382" s="14">
        <v>2989.4440530000002</v>
      </c>
      <c r="E382" s="14">
        <v>2959.2779030000002</v>
      </c>
      <c r="F382" s="14">
        <v>3018.7868433400999</v>
      </c>
      <c r="G382" s="14">
        <v>16579.815378340099</v>
      </c>
      <c r="H382" s="59"/>
      <c r="I382" s="59"/>
      <c r="J382" s="59"/>
      <c r="K382" s="59"/>
      <c r="L382" s="59"/>
      <c r="M382" s="59"/>
      <c r="N382" s="59"/>
      <c r="O382" s="59"/>
    </row>
    <row r="383" spans="1:15" ht="28.9">
      <c r="A383" s="15" t="s">
        <v>1450</v>
      </c>
      <c r="B383" s="16" t="s">
        <v>1451</v>
      </c>
      <c r="C383" s="17">
        <v>3856</v>
      </c>
      <c r="D383" s="17">
        <v>0</v>
      </c>
      <c r="E383" s="17">
        <v>0</v>
      </c>
      <c r="F383" s="17">
        <v>0</v>
      </c>
      <c r="G383" s="17">
        <v>3856</v>
      </c>
      <c r="H383" s="59"/>
      <c r="I383" s="59"/>
      <c r="J383" s="59"/>
      <c r="K383" s="59"/>
      <c r="L383" s="59"/>
      <c r="M383" s="59"/>
      <c r="N383" s="59"/>
      <c r="O383" s="59"/>
    </row>
    <row r="384" spans="1:15" ht="28.9">
      <c r="A384" s="15" t="s">
        <v>1452</v>
      </c>
      <c r="B384" s="16" t="s">
        <v>1453</v>
      </c>
      <c r="C384" s="17">
        <v>2465.8175430000001</v>
      </c>
      <c r="D384" s="17">
        <v>1963.794967</v>
      </c>
      <c r="E384" s="17">
        <v>1963.794967</v>
      </c>
      <c r="F384" s="17">
        <v>2023.3039062999999</v>
      </c>
      <c r="G384" s="17">
        <v>8416.7113833000003</v>
      </c>
      <c r="H384" s="59"/>
      <c r="I384" s="59"/>
      <c r="J384" s="59"/>
      <c r="K384" s="59"/>
      <c r="L384" s="59"/>
      <c r="M384" s="59"/>
      <c r="N384" s="59"/>
      <c r="O384" s="59"/>
    </row>
    <row r="385" spans="1:15" ht="28.9">
      <c r="A385" s="15" t="s">
        <v>1454</v>
      </c>
      <c r="B385" s="16" t="s">
        <v>1455</v>
      </c>
      <c r="C385" s="17">
        <v>1290.4890359999999</v>
      </c>
      <c r="D385" s="17">
        <v>1025.6490859999999</v>
      </c>
      <c r="E385" s="17">
        <v>995.482936</v>
      </c>
      <c r="F385" s="17">
        <v>995.48293704009996</v>
      </c>
      <c r="G385" s="17">
        <v>4307.1039950401</v>
      </c>
      <c r="H385" s="59"/>
      <c r="I385" s="59"/>
      <c r="J385" s="59"/>
      <c r="K385" s="59"/>
      <c r="L385" s="59"/>
      <c r="M385" s="59"/>
      <c r="N385" s="59"/>
      <c r="O385" s="59"/>
    </row>
    <row r="386" spans="1:15" ht="15.6">
      <c r="A386" s="12" t="s">
        <v>1456</v>
      </c>
      <c r="B386" s="13" t="s">
        <v>1457</v>
      </c>
      <c r="C386" s="14">
        <v>17788.981659190798</v>
      </c>
      <c r="D386" s="14">
        <v>16392.256448762699</v>
      </c>
      <c r="E386" s="14">
        <v>17215.712265681701</v>
      </c>
      <c r="F386" s="14">
        <v>18013.849016031301</v>
      </c>
      <c r="G386" s="14">
        <v>69410.799389666499</v>
      </c>
      <c r="H386" s="59"/>
      <c r="I386" s="59"/>
      <c r="J386" s="59"/>
      <c r="K386" s="59"/>
      <c r="L386" s="59"/>
      <c r="M386" s="59"/>
      <c r="N386" s="59"/>
      <c r="O386" s="59"/>
    </row>
    <row r="387" spans="1:15">
      <c r="A387" s="15" t="s">
        <v>1458</v>
      </c>
      <c r="B387" s="16" t="s">
        <v>1459</v>
      </c>
      <c r="C387" s="17">
        <v>0</v>
      </c>
      <c r="D387" s="17">
        <v>955.94399999999996</v>
      </c>
      <c r="E387" s="17">
        <v>927.82799999999997</v>
      </c>
      <c r="F387" s="17">
        <v>927.82799999999997</v>
      </c>
      <c r="G387" s="17">
        <v>2811.6</v>
      </c>
      <c r="H387" s="59"/>
      <c r="I387" s="59"/>
      <c r="J387" s="59"/>
      <c r="K387" s="59"/>
      <c r="L387" s="59"/>
      <c r="M387" s="59"/>
      <c r="N387" s="59"/>
      <c r="O387" s="59"/>
    </row>
    <row r="388" spans="1:15">
      <c r="A388" s="15" t="s">
        <v>1460</v>
      </c>
      <c r="B388" s="16" t="s">
        <v>1461</v>
      </c>
      <c r="C388" s="17">
        <v>9639.0073342201013</v>
      </c>
      <c r="D388" s="17">
        <v>9006.8736188335988</v>
      </c>
      <c r="E388" s="17">
        <v>8635.1696035247987</v>
      </c>
      <c r="F388" s="17">
        <v>9012.9849204207985</v>
      </c>
      <c r="G388" s="17">
        <v>36294.035476999299</v>
      </c>
      <c r="H388" s="59"/>
      <c r="I388" s="59"/>
      <c r="J388" s="59"/>
      <c r="K388" s="59"/>
      <c r="L388" s="59"/>
      <c r="M388" s="59"/>
      <c r="N388" s="59"/>
      <c r="O388" s="59"/>
    </row>
    <row r="389" spans="1:15">
      <c r="A389" s="15" t="s">
        <v>1462</v>
      </c>
      <c r="B389" s="16" t="s">
        <v>1463</v>
      </c>
      <c r="C389" s="17">
        <v>8149.9743249706999</v>
      </c>
      <c r="D389" s="17">
        <v>6429.4388299291004</v>
      </c>
      <c r="E389" s="17">
        <v>7652.7146621569</v>
      </c>
      <c r="F389" s="17">
        <v>8073.0360956105005</v>
      </c>
      <c r="G389" s="17">
        <v>30305.163912667202</v>
      </c>
      <c r="H389" s="59"/>
      <c r="I389" s="59"/>
      <c r="J389" s="59"/>
      <c r="K389" s="59"/>
      <c r="L389" s="59"/>
      <c r="M389" s="59"/>
      <c r="N389" s="59"/>
      <c r="O389" s="59"/>
    </row>
    <row r="390" spans="1:15" ht="15.6">
      <c r="A390" s="12" t="s">
        <v>1464</v>
      </c>
      <c r="B390" s="13" t="s">
        <v>1465</v>
      </c>
      <c r="C390" s="14">
        <v>638.025533</v>
      </c>
      <c r="D390" s="14">
        <v>441.77624779119998</v>
      </c>
      <c r="E390" s="14">
        <v>469.4686643439</v>
      </c>
      <c r="F390" s="14">
        <v>2546.5957041273</v>
      </c>
      <c r="G390" s="14">
        <v>4095.8661492623996</v>
      </c>
      <c r="H390" s="59"/>
      <c r="I390" s="59"/>
      <c r="J390" s="59"/>
      <c r="K390" s="59"/>
      <c r="L390" s="59"/>
      <c r="M390" s="59"/>
      <c r="N390" s="59"/>
      <c r="O390" s="59"/>
    </row>
    <row r="391" spans="1:15">
      <c r="A391" s="15" t="s">
        <v>1466</v>
      </c>
      <c r="B391" s="16" t="s">
        <v>1467</v>
      </c>
      <c r="C391" s="17">
        <v>638.025533</v>
      </c>
      <c r="D391" s="17">
        <v>441.77624779119998</v>
      </c>
      <c r="E391" s="17">
        <v>469.4686643439</v>
      </c>
      <c r="F391" s="17">
        <v>498.66262949610001</v>
      </c>
      <c r="G391" s="17">
        <v>2047.9330746311998</v>
      </c>
      <c r="H391" s="59"/>
      <c r="I391" s="59"/>
      <c r="J391" s="59"/>
      <c r="K391" s="59"/>
      <c r="L391" s="59"/>
      <c r="M391" s="59"/>
      <c r="N391" s="59"/>
      <c r="O391" s="59"/>
    </row>
    <row r="392" spans="1:15">
      <c r="A392" s="15" t="s">
        <v>1468</v>
      </c>
      <c r="B392" s="16" t="s">
        <v>1469</v>
      </c>
      <c r="C392" s="17">
        <v>0</v>
      </c>
      <c r="D392" s="17">
        <v>0</v>
      </c>
      <c r="E392" s="17">
        <v>0</v>
      </c>
      <c r="F392" s="17">
        <v>2047.9330746312</v>
      </c>
      <c r="G392" s="17">
        <v>2047.9330746312</v>
      </c>
      <c r="H392" s="59"/>
      <c r="I392" s="59"/>
      <c r="J392" s="59"/>
      <c r="K392" s="59"/>
      <c r="L392" s="59"/>
      <c r="M392" s="59"/>
      <c r="N392" s="59"/>
      <c r="O392" s="59"/>
    </row>
    <row r="393" spans="1:15" ht="18">
      <c r="A393" s="9" t="s">
        <v>1470</v>
      </c>
      <c r="B393" s="10" t="s">
        <v>1471</v>
      </c>
      <c r="C393" s="11">
        <v>35992.640126926599</v>
      </c>
      <c r="D393" s="11">
        <v>9876.204583009001</v>
      </c>
      <c r="E393" s="11">
        <v>13457.106847367</v>
      </c>
      <c r="F393" s="11">
        <v>14605.908716387501</v>
      </c>
      <c r="G393" s="11">
        <v>73931.860273690108</v>
      </c>
      <c r="H393" s="59"/>
      <c r="I393" s="59"/>
      <c r="J393" s="59"/>
      <c r="K393" s="59"/>
      <c r="L393" s="59"/>
      <c r="M393" s="59"/>
      <c r="N393" s="59"/>
      <c r="O393" s="59"/>
    </row>
    <row r="394" spans="1:15" ht="31.15">
      <c r="A394" s="12" t="s">
        <v>1472</v>
      </c>
      <c r="B394" s="13" t="s">
        <v>1473</v>
      </c>
      <c r="C394" s="14">
        <v>0</v>
      </c>
      <c r="D394" s="14">
        <v>330</v>
      </c>
      <c r="E394" s="14">
        <v>330</v>
      </c>
      <c r="F394" s="14">
        <v>340</v>
      </c>
      <c r="G394" s="14">
        <v>1000</v>
      </c>
      <c r="H394" s="59"/>
      <c r="I394" s="59"/>
      <c r="J394" s="59"/>
      <c r="K394" s="59"/>
      <c r="L394" s="59"/>
      <c r="M394" s="59"/>
      <c r="N394" s="59"/>
      <c r="O394" s="59"/>
    </row>
    <row r="395" spans="1:15" ht="28.9">
      <c r="A395" s="15" t="s">
        <v>1474</v>
      </c>
      <c r="B395" s="16" t="s">
        <v>1475</v>
      </c>
      <c r="C395" s="17">
        <v>0</v>
      </c>
      <c r="D395" s="17">
        <v>165</v>
      </c>
      <c r="E395" s="17">
        <v>165</v>
      </c>
      <c r="F395" s="17">
        <v>170</v>
      </c>
      <c r="G395" s="17">
        <v>500</v>
      </c>
      <c r="H395" s="59"/>
      <c r="I395" s="59"/>
      <c r="J395" s="59"/>
      <c r="K395" s="59"/>
      <c r="L395" s="59"/>
      <c r="M395" s="59"/>
      <c r="N395" s="59"/>
      <c r="O395" s="59"/>
    </row>
    <row r="396" spans="1:15">
      <c r="A396" s="15" t="s">
        <v>1476</v>
      </c>
      <c r="B396" s="16" t="s">
        <v>1477</v>
      </c>
      <c r="C396" s="17">
        <v>0</v>
      </c>
      <c r="D396" s="17">
        <v>165</v>
      </c>
      <c r="E396" s="17">
        <v>165</v>
      </c>
      <c r="F396" s="17">
        <v>170</v>
      </c>
      <c r="G396" s="17">
        <v>500</v>
      </c>
      <c r="H396" s="59"/>
      <c r="I396" s="59"/>
      <c r="J396" s="59"/>
      <c r="K396" s="59"/>
      <c r="L396" s="59"/>
      <c r="M396" s="59"/>
      <c r="N396" s="59"/>
      <c r="O396" s="59"/>
    </row>
    <row r="397" spans="1:15" ht="15.6">
      <c r="A397" s="12" t="s">
        <v>1478</v>
      </c>
      <c r="B397" s="13" t="s">
        <v>1479</v>
      </c>
      <c r="C397" s="14">
        <v>35992.640126926599</v>
      </c>
      <c r="D397" s="14">
        <v>9546.204583009001</v>
      </c>
      <c r="E397" s="14">
        <v>13127.106847367</v>
      </c>
      <c r="F397" s="14">
        <v>14265.908716387501</v>
      </c>
      <c r="G397" s="14">
        <v>72931.860273690108</v>
      </c>
      <c r="H397" s="59"/>
      <c r="I397" s="59"/>
      <c r="J397" s="59"/>
      <c r="K397" s="59"/>
      <c r="L397" s="59"/>
      <c r="M397" s="59"/>
      <c r="N397" s="59"/>
      <c r="O397" s="59"/>
    </row>
    <row r="398" spans="1:15">
      <c r="A398" s="15" t="s">
        <v>1480</v>
      </c>
      <c r="B398" s="16" t="s">
        <v>1481</v>
      </c>
      <c r="C398" s="17">
        <v>26492.7297</v>
      </c>
      <c r="D398" s="17">
        <v>7037.1391970000004</v>
      </c>
      <c r="E398" s="17">
        <v>7877.6338210000004</v>
      </c>
      <c r="F398" s="17">
        <v>8547.8972819999999</v>
      </c>
      <c r="G398" s="17">
        <v>49955.4</v>
      </c>
      <c r="H398" s="59"/>
      <c r="I398" s="59"/>
      <c r="J398" s="59"/>
      <c r="K398" s="59"/>
      <c r="L398" s="59"/>
      <c r="M398" s="59"/>
      <c r="N398" s="59"/>
      <c r="O398" s="59"/>
    </row>
    <row r="399" spans="1:15">
      <c r="A399" s="15" t="s">
        <v>1482</v>
      </c>
      <c r="B399" s="16" t="s">
        <v>1483</v>
      </c>
      <c r="C399" s="17">
        <v>9499.910426926599</v>
      </c>
      <c r="D399" s="17">
        <v>1321.0653860090001</v>
      </c>
      <c r="E399" s="17">
        <v>4061.4730263670003</v>
      </c>
      <c r="F399" s="17">
        <v>4134.0114343875002</v>
      </c>
      <c r="G399" s="17">
        <v>19016.4602736901</v>
      </c>
      <c r="H399" s="59"/>
      <c r="I399" s="59"/>
      <c r="J399" s="59"/>
      <c r="K399" s="59"/>
      <c r="L399" s="59"/>
      <c r="M399" s="59"/>
      <c r="N399" s="59"/>
      <c r="O399" s="59"/>
    </row>
    <row r="400" spans="1:15">
      <c r="A400" s="15" t="s">
        <v>1484</v>
      </c>
      <c r="B400" s="16" t="s">
        <v>1485</v>
      </c>
      <c r="C400" s="17">
        <v>0</v>
      </c>
      <c r="D400" s="17">
        <v>0</v>
      </c>
      <c r="E400" s="17">
        <v>0</v>
      </c>
      <c r="F400" s="17">
        <v>0</v>
      </c>
      <c r="G400" s="17">
        <v>0</v>
      </c>
      <c r="H400" s="59"/>
      <c r="I400" s="59"/>
      <c r="J400" s="59"/>
      <c r="K400" s="59"/>
      <c r="L400" s="59"/>
      <c r="M400" s="59"/>
      <c r="N400" s="59"/>
      <c r="O400" s="59"/>
    </row>
    <row r="401" spans="1:15">
      <c r="A401" s="15" t="s">
        <v>1486</v>
      </c>
      <c r="B401" s="16" t="s">
        <v>1487</v>
      </c>
      <c r="C401" s="17">
        <v>0</v>
      </c>
      <c r="D401" s="17">
        <v>1188</v>
      </c>
      <c r="E401" s="17">
        <v>1188</v>
      </c>
      <c r="F401" s="17">
        <v>1584</v>
      </c>
      <c r="G401" s="17">
        <v>3960</v>
      </c>
      <c r="H401" s="59"/>
      <c r="I401" s="59"/>
      <c r="J401" s="59"/>
      <c r="K401" s="59"/>
      <c r="L401" s="59"/>
      <c r="M401" s="59"/>
      <c r="N401" s="59"/>
      <c r="O401" s="59"/>
    </row>
    <row r="402" spans="1:15" ht="18">
      <c r="A402" s="9" t="s">
        <v>1488</v>
      </c>
      <c r="B402" s="10" t="s">
        <v>1489</v>
      </c>
      <c r="C402" s="11">
        <v>56064.798639791901</v>
      </c>
      <c r="D402" s="11">
        <v>45865.492996523004</v>
      </c>
      <c r="E402" s="11">
        <v>52999.527921679997</v>
      </c>
      <c r="F402" s="11">
        <v>54756.924969000996</v>
      </c>
      <c r="G402" s="11">
        <v>209686.7445269959</v>
      </c>
      <c r="H402" s="59"/>
      <c r="I402" s="59"/>
      <c r="J402" s="59"/>
      <c r="K402" s="59"/>
      <c r="L402" s="59"/>
      <c r="M402" s="59"/>
      <c r="N402" s="59"/>
      <c r="O402" s="59"/>
    </row>
    <row r="403" spans="1:15" ht="15.6">
      <c r="A403" s="12" t="s">
        <v>1490</v>
      </c>
      <c r="B403" s="13" t="s">
        <v>1491</v>
      </c>
      <c r="C403" s="14">
        <v>37711.854155292196</v>
      </c>
      <c r="D403" s="14">
        <v>40269.126616043701</v>
      </c>
      <c r="E403" s="14">
        <v>45749.000543560207</v>
      </c>
      <c r="F403" s="14">
        <v>48083.7039542196</v>
      </c>
      <c r="G403" s="14">
        <v>171813.6852691157</v>
      </c>
      <c r="H403" s="59"/>
      <c r="I403" s="59"/>
      <c r="J403" s="59"/>
      <c r="K403" s="59"/>
      <c r="L403" s="59"/>
      <c r="M403" s="59"/>
      <c r="N403" s="59"/>
      <c r="O403" s="59"/>
    </row>
    <row r="404" spans="1:15">
      <c r="A404" s="15" t="s">
        <v>1492</v>
      </c>
      <c r="B404" s="16" t="s">
        <v>1493</v>
      </c>
      <c r="C404" s="17">
        <v>0</v>
      </c>
      <c r="D404" s="17">
        <v>5863.5109659999998</v>
      </c>
      <c r="E404" s="17">
        <v>8436.6633371157004</v>
      </c>
      <c r="F404" s="17">
        <v>5863.5109660000999</v>
      </c>
      <c r="G404" s="17">
        <v>20163.685269115798</v>
      </c>
      <c r="H404" s="59"/>
      <c r="I404" s="59"/>
      <c r="J404" s="59"/>
      <c r="K404" s="59"/>
      <c r="L404" s="59"/>
      <c r="M404" s="59"/>
      <c r="N404" s="59"/>
      <c r="O404" s="59"/>
    </row>
    <row r="405" spans="1:15">
      <c r="A405" s="15" t="s">
        <v>1494</v>
      </c>
      <c r="B405" s="16" t="s">
        <v>1495</v>
      </c>
      <c r="C405" s="17">
        <v>6031.0180259999997</v>
      </c>
      <c r="D405" s="17">
        <v>3453.3107230000001</v>
      </c>
      <c r="E405" s="17">
        <v>5948.7855220000001</v>
      </c>
      <c r="F405" s="17">
        <v>9216.8857289999996</v>
      </c>
      <c r="G405" s="17">
        <v>24650</v>
      </c>
      <c r="H405" s="59"/>
      <c r="I405" s="59"/>
      <c r="J405" s="59"/>
      <c r="K405" s="59"/>
      <c r="L405" s="59"/>
      <c r="M405" s="59"/>
      <c r="N405" s="59"/>
      <c r="O405" s="59"/>
    </row>
    <row r="406" spans="1:15" ht="28.9">
      <c r="A406" s="15" t="s">
        <v>1496</v>
      </c>
      <c r="B406" s="16" t="s">
        <v>1497</v>
      </c>
      <c r="C406" s="17">
        <v>28183.898632438999</v>
      </c>
      <c r="D406" s="17">
        <v>30466.017912059298</v>
      </c>
      <c r="E406" s="17">
        <v>29868.514712505901</v>
      </c>
      <c r="F406" s="17">
        <v>31481.568742995802</v>
      </c>
      <c r="G406" s="17">
        <v>120000</v>
      </c>
      <c r="H406" s="59"/>
      <c r="I406" s="59"/>
      <c r="J406" s="59"/>
      <c r="K406" s="59"/>
      <c r="L406" s="59"/>
      <c r="M406" s="59"/>
      <c r="N406" s="59"/>
      <c r="O406" s="59"/>
    </row>
    <row r="407" spans="1:15">
      <c r="A407" s="15" t="s">
        <v>1498</v>
      </c>
      <c r="B407" s="16" t="s">
        <v>1499</v>
      </c>
      <c r="C407" s="17">
        <v>3496.9374968532002</v>
      </c>
      <c r="D407" s="17">
        <v>486.2870149844</v>
      </c>
      <c r="E407" s="17">
        <v>1495.0369719386001</v>
      </c>
      <c r="F407" s="17">
        <v>1521.7385162237001</v>
      </c>
      <c r="G407" s="17">
        <v>6999.9999999999</v>
      </c>
      <c r="H407" s="59"/>
      <c r="I407" s="59"/>
      <c r="J407" s="59"/>
      <c r="K407" s="59"/>
      <c r="L407" s="59"/>
      <c r="M407" s="59"/>
      <c r="N407" s="59"/>
      <c r="O407" s="59"/>
    </row>
    <row r="408" spans="1:15" ht="15.6">
      <c r="A408" s="12" t="s">
        <v>1500</v>
      </c>
      <c r="B408" s="13" t="s">
        <v>1501</v>
      </c>
      <c r="C408" s="14">
        <v>9677.6820359868998</v>
      </c>
      <c r="D408" s="14">
        <v>3871.3027654703997</v>
      </c>
      <c r="E408" s="14">
        <v>3245.1565084969002</v>
      </c>
      <c r="F408" s="14">
        <v>2565.9179479259001</v>
      </c>
      <c r="G408" s="14">
        <v>19360.059257880101</v>
      </c>
      <c r="H408" s="59"/>
      <c r="I408" s="59"/>
      <c r="J408" s="59"/>
      <c r="K408" s="59"/>
      <c r="L408" s="59"/>
      <c r="M408" s="59"/>
      <c r="N408" s="59"/>
      <c r="O408" s="59"/>
    </row>
    <row r="409" spans="1:15">
      <c r="A409" s="15" t="s">
        <v>1502</v>
      </c>
      <c r="B409" s="16" t="s">
        <v>1503</v>
      </c>
      <c r="C409" s="17">
        <v>1236.4171863873999</v>
      </c>
      <c r="D409" s="17">
        <v>171.93719458379999</v>
      </c>
      <c r="E409" s="17">
        <v>528.60235793540005</v>
      </c>
      <c r="F409" s="17">
        <v>538.04326109340002</v>
      </c>
      <c r="G409" s="17">
        <v>2475</v>
      </c>
      <c r="H409" s="59"/>
      <c r="I409" s="59"/>
      <c r="J409" s="59"/>
      <c r="K409" s="59"/>
      <c r="L409" s="59"/>
      <c r="M409" s="59"/>
      <c r="N409" s="59"/>
      <c r="O409" s="59"/>
    </row>
    <row r="410" spans="1:15">
      <c r="A410" s="15" t="s">
        <v>1504</v>
      </c>
      <c r="B410" s="16" t="s">
        <v>1505</v>
      </c>
      <c r="C410" s="17">
        <v>455.06208974449999</v>
      </c>
      <c r="D410" s="17">
        <v>63.281309847099998</v>
      </c>
      <c r="E410" s="17">
        <v>194.55156098960001</v>
      </c>
      <c r="F410" s="17">
        <v>198.02627580870001</v>
      </c>
      <c r="G410" s="17">
        <v>910.92123638990006</v>
      </c>
      <c r="H410" s="59"/>
      <c r="I410" s="59"/>
      <c r="J410" s="59"/>
      <c r="K410" s="59"/>
      <c r="L410" s="59"/>
      <c r="M410" s="59"/>
      <c r="N410" s="59"/>
      <c r="O410" s="59"/>
    </row>
    <row r="411" spans="1:15">
      <c r="A411" s="15" t="s">
        <v>1506</v>
      </c>
      <c r="B411" s="16" t="s">
        <v>1507</v>
      </c>
      <c r="C411" s="17">
        <v>989.13374911000005</v>
      </c>
      <c r="D411" s="17">
        <v>137.549755667</v>
      </c>
      <c r="E411" s="17">
        <v>422.88188634839997</v>
      </c>
      <c r="F411" s="17">
        <v>430.43460887480001</v>
      </c>
      <c r="G411" s="17">
        <v>1980.0000000002001</v>
      </c>
      <c r="H411" s="59"/>
      <c r="I411" s="59"/>
      <c r="J411" s="59"/>
      <c r="K411" s="59"/>
      <c r="L411" s="59"/>
      <c r="M411" s="59"/>
      <c r="N411" s="59"/>
      <c r="O411" s="59"/>
    </row>
    <row r="412" spans="1:15">
      <c r="A412" s="15" t="s">
        <v>1508</v>
      </c>
      <c r="B412" s="16" t="s">
        <v>1509</v>
      </c>
      <c r="C412" s="17">
        <v>6997.069010745</v>
      </c>
      <c r="D412" s="17">
        <v>3498.5345053725</v>
      </c>
      <c r="E412" s="17">
        <v>2099.1207032235002</v>
      </c>
      <c r="F412" s="17">
        <v>1399.4138021489998</v>
      </c>
      <c r="G412" s="17">
        <v>13994.13802149</v>
      </c>
      <c r="H412" s="59"/>
      <c r="I412" s="59"/>
      <c r="J412" s="59"/>
      <c r="K412" s="59"/>
      <c r="L412" s="59"/>
      <c r="M412" s="59"/>
      <c r="N412" s="59"/>
      <c r="O412" s="59"/>
    </row>
    <row r="413" spans="1:15" ht="15.6">
      <c r="A413" s="12" t="s">
        <v>1510</v>
      </c>
      <c r="B413" s="13" t="s">
        <v>1511</v>
      </c>
      <c r="C413" s="14">
        <v>8675.2624485127999</v>
      </c>
      <c r="D413" s="14">
        <v>1725.0636150088999</v>
      </c>
      <c r="E413" s="14">
        <v>4005.3708696229</v>
      </c>
      <c r="F413" s="14">
        <v>4107.3030668555002</v>
      </c>
      <c r="G413" s="14">
        <v>18513.000000000102</v>
      </c>
      <c r="H413" s="59"/>
      <c r="I413" s="59"/>
      <c r="J413" s="59"/>
      <c r="K413" s="59"/>
      <c r="L413" s="59"/>
      <c r="M413" s="59"/>
      <c r="N413" s="59"/>
      <c r="O413" s="59"/>
    </row>
    <row r="414" spans="1:15">
      <c r="A414" s="15" t="s">
        <v>1512</v>
      </c>
      <c r="B414" s="16" t="s">
        <v>1513</v>
      </c>
      <c r="C414" s="17">
        <v>910.56251799999995</v>
      </c>
      <c r="D414" s="17">
        <v>645.2980330227</v>
      </c>
      <c r="E414" s="17">
        <v>685.74806178829999</v>
      </c>
      <c r="F414" s="17">
        <v>728.39138718900006</v>
      </c>
      <c r="G414" s="17">
        <v>2970</v>
      </c>
      <c r="H414" s="59"/>
      <c r="I414" s="59"/>
      <c r="J414" s="59"/>
      <c r="K414" s="59"/>
      <c r="L414" s="59"/>
      <c r="M414" s="59"/>
      <c r="N414" s="59"/>
      <c r="O414" s="59"/>
    </row>
    <row r="415" spans="1:15">
      <c r="A415" s="15" t="s">
        <v>1514</v>
      </c>
      <c r="B415" s="16" t="s">
        <v>1515</v>
      </c>
      <c r="C415" s="17">
        <v>7764.6999305128002</v>
      </c>
      <c r="D415" s="17">
        <v>1079.7655819862</v>
      </c>
      <c r="E415" s="17">
        <v>3319.6228078345998</v>
      </c>
      <c r="F415" s="17">
        <v>3378.9116796665003</v>
      </c>
      <c r="G415" s="17">
        <v>15543.0000000001</v>
      </c>
      <c r="H415" s="59"/>
      <c r="I415" s="59"/>
      <c r="J415" s="59"/>
      <c r="K415" s="59"/>
      <c r="L415" s="59"/>
      <c r="M415" s="59"/>
      <c r="N415" s="59"/>
      <c r="O415" s="59"/>
    </row>
    <row r="416" spans="1:15" ht="18">
      <c r="A416" s="9" t="s">
        <v>1516</v>
      </c>
      <c r="B416" s="10" t="s">
        <v>1517</v>
      </c>
      <c r="C416" s="11">
        <v>66397.008789180894</v>
      </c>
      <c r="D416" s="11">
        <v>21856.136044438997</v>
      </c>
      <c r="E416" s="11">
        <v>41005.026368914805</v>
      </c>
      <c r="F416" s="11">
        <v>41549.026794365498</v>
      </c>
      <c r="G416" s="11">
        <v>170807.19799690018</v>
      </c>
      <c r="H416" s="59"/>
      <c r="I416" s="59"/>
      <c r="J416" s="59"/>
      <c r="K416" s="59"/>
      <c r="L416" s="59"/>
      <c r="M416" s="59"/>
      <c r="N416" s="59"/>
      <c r="O416" s="59"/>
    </row>
    <row r="417" spans="1:15" ht="31.15">
      <c r="A417" s="12" t="s">
        <v>1518</v>
      </c>
      <c r="B417" s="13" t="s">
        <v>1519</v>
      </c>
      <c r="C417" s="14">
        <v>4591.7157889946002</v>
      </c>
      <c r="D417" s="14">
        <v>1195.3216804454999</v>
      </c>
      <c r="E417" s="14">
        <v>2515.4442017837</v>
      </c>
      <c r="F417" s="14">
        <v>2587.5183287761997</v>
      </c>
      <c r="G417" s="14">
        <v>10889.999999999998</v>
      </c>
      <c r="H417" s="59"/>
      <c r="I417" s="59"/>
      <c r="J417" s="59"/>
      <c r="K417" s="59"/>
      <c r="L417" s="59"/>
      <c r="M417" s="59"/>
      <c r="N417" s="59"/>
      <c r="O417" s="59"/>
    </row>
    <row r="418" spans="1:15">
      <c r="A418" s="15" t="s">
        <v>1520</v>
      </c>
      <c r="B418" s="16" t="s">
        <v>1521</v>
      </c>
      <c r="C418" s="17">
        <v>4451.1018709946002</v>
      </c>
      <c r="D418" s="17">
        <v>618.97390050160004</v>
      </c>
      <c r="E418" s="17">
        <v>1902.9684885675999</v>
      </c>
      <c r="F418" s="17">
        <v>1936.9557399362</v>
      </c>
      <c r="G418" s="17">
        <v>8910</v>
      </c>
      <c r="H418" s="59"/>
      <c r="I418" s="59"/>
      <c r="J418" s="59"/>
      <c r="K418" s="59"/>
      <c r="L418" s="59"/>
      <c r="M418" s="59"/>
      <c r="N418" s="59"/>
      <c r="O418" s="59"/>
    </row>
    <row r="419" spans="1:15">
      <c r="A419" s="15" t="s">
        <v>1522</v>
      </c>
      <c r="B419" s="16" t="s">
        <v>1523</v>
      </c>
      <c r="C419" s="17">
        <v>140.61391800000001</v>
      </c>
      <c r="D419" s="17">
        <v>576.34777994390004</v>
      </c>
      <c r="E419" s="17">
        <v>612.47571321609996</v>
      </c>
      <c r="F419" s="17">
        <v>650.56258883999999</v>
      </c>
      <c r="G419" s="17">
        <v>1980</v>
      </c>
      <c r="H419" s="59"/>
      <c r="I419" s="59"/>
      <c r="J419" s="59"/>
      <c r="K419" s="59"/>
      <c r="L419" s="59"/>
      <c r="M419" s="59"/>
      <c r="N419" s="59"/>
      <c r="O419" s="59"/>
    </row>
    <row r="420" spans="1:15" ht="15.6">
      <c r="A420" s="12" t="s">
        <v>1524</v>
      </c>
      <c r="B420" s="13" t="s">
        <v>1525</v>
      </c>
      <c r="C420" s="14">
        <v>33877.830907014402</v>
      </c>
      <c r="D420" s="14">
        <v>4711.0791315956003</v>
      </c>
      <c r="E420" s="14">
        <v>14483.704607431298</v>
      </c>
      <c r="F420" s="14">
        <v>14742.3853539587</v>
      </c>
      <c r="G420" s="14">
        <v>67815</v>
      </c>
      <c r="H420" s="59"/>
      <c r="I420" s="59"/>
      <c r="J420" s="59"/>
      <c r="K420" s="59"/>
      <c r="L420" s="59"/>
      <c r="M420" s="59"/>
      <c r="N420" s="59"/>
      <c r="O420" s="59"/>
    </row>
    <row r="421" spans="1:15">
      <c r="A421" s="15" t="s">
        <v>1526</v>
      </c>
      <c r="B421" s="16" t="s">
        <v>1527</v>
      </c>
      <c r="C421" s="17">
        <v>17557.124046700901</v>
      </c>
      <c r="D421" s="17">
        <v>2441.5081630897002</v>
      </c>
      <c r="E421" s="17">
        <v>7506.1534826834004</v>
      </c>
      <c r="F421" s="17">
        <v>7640.2143075260001</v>
      </c>
      <c r="G421" s="17">
        <v>35145</v>
      </c>
      <c r="H421" s="59"/>
      <c r="I421" s="59"/>
      <c r="J421" s="59"/>
      <c r="K421" s="59"/>
      <c r="L421" s="59"/>
      <c r="M421" s="59"/>
      <c r="N421" s="59"/>
      <c r="O421" s="59"/>
    </row>
    <row r="422" spans="1:15">
      <c r="A422" s="15" t="s">
        <v>1528</v>
      </c>
      <c r="B422" s="16" t="s">
        <v>1529</v>
      </c>
      <c r="C422" s="17">
        <v>0</v>
      </c>
      <c r="D422" s="17">
        <v>0</v>
      </c>
      <c r="E422" s="17">
        <v>0</v>
      </c>
      <c r="F422" s="17">
        <v>0</v>
      </c>
      <c r="G422" s="17">
        <v>0</v>
      </c>
      <c r="H422" s="59"/>
      <c r="I422" s="59"/>
      <c r="J422" s="59"/>
      <c r="K422" s="59"/>
      <c r="L422" s="59"/>
      <c r="M422" s="59"/>
      <c r="N422" s="59"/>
      <c r="O422" s="59"/>
    </row>
    <row r="423" spans="1:15">
      <c r="A423" s="15" t="s">
        <v>1530</v>
      </c>
      <c r="B423" s="16" t="s">
        <v>1531</v>
      </c>
      <c r="C423" s="17">
        <v>16320.706860313499</v>
      </c>
      <c r="D423" s="17">
        <v>2269.5709685059001</v>
      </c>
      <c r="E423" s="17">
        <v>6977.5511247478998</v>
      </c>
      <c r="F423" s="17">
        <v>7102.1710464326998</v>
      </c>
      <c r="G423" s="17">
        <v>32670</v>
      </c>
      <c r="H423" s="59"/>
      <c r="I423" s="59"/>
      <c r="J423" s="59"/>
      <c r="K423" s="59"/>
      <c r="L423" s="59"/>
      <c r="M423" s="59"/>
      <c r="N423" s="59"/>
      <c r="O423" s="59"/>
    </row>
    <row r="424" spans="1:15" ht="15.6">
      <c r="A424" s="12" t="s">
        <v>1532</v>
      </c>
      <c r="B424" s="13" t="s">
        <v>1533</v>
      </c>
      <c r="C424" s="14">
        <v>16073.423423036</v>
      </c>
      <c r="D424" s="14">
        <v>14301.3028295891</v>
      </c>
      <c r="E424" s="14">
        <v>18937.949953160802</v>
      </c>
      <c r="F424" s="14">
        <v>19060.6816944239</v>
      </c>
      <c r="G424" s="14">
        <v>68373.357900209798</v>
      </c>
      <c r="H424" s="59"/>
      <c r="I424" s="59"/>
      <c r="J424" s="59"/>
      <c r="K424" s="59"/>
      <c r="L424" s="59"/>
      <c r="M424" s="59"/>
      <c r="N424" s="59"/>
      <c r="O424" s="59"/>
    </row>
    <row r="425" spans="1:15">
      <c r="A425" s="15" t="s">
        <v>1534</v>
      </c>
      <c r="B425" s="16" t="s">
        <v>1535</v>
      </c>
      <c r="C425" s="17">
        <v>7418.5031183243</v>
      </c>
      <c r="D425" s="17">
        <v>1031.6231675027</v>
      </c>
      <c r="E425" s="17">
        <v>3171.6141476127</v>
      </c>
      <c r="F425" s="17">
        <v>3228.2595665602998</v>
      </c>
      <c r="G425" s="17">
        <v>14850</v>
      </c>
      <c r="H425" s="59"/>
      <c r="I425" s="59"/>
      <c r="J425" s="59"/>
      <c r="K425" s="59"/>
      <c r="L425" s="59"/>
      <c r="M425" s="59"/>
      <c r="N425" s="59"/>
      <c r="O425" s="59"/>
    </row>
    <row r="426" spans="1:15">
      <c r="A426" s="15" t="s">
        <v>1536</v>
      </c>
      <c r="B426" s="16" t="s">
        <v>1537</v>
      </c>
      <c r="C426" s="17">
        <v>0</v>
      </c>
      <c r="D426" s="17">
        <v>0</v>
      </c>
      <c r="E426" s="17">
        <v>0</v>
      </c>
      <c r="F426" s="17">
        <v>0</v>
      </c>
      <c r="G426" s="17">
        <v>0</v>
      </c>
      <c r="H426" s="59"/>
      <c r="I426" s="59"/>
      <c r="J426" s="59"/>
      <c r="K426" s="59"/>
      <c r="L426" s="59"/>
      <c r="M426" s="59"/>
      <c r="N426" s="59"/>
      <c r="O426" s="59"/>
    </row>
    <row r="427" spans="1:15">
      <c r="A427" s="15" t="s">
        <v>1538</v>
      </c>
      <c r="B427" s="16" t="s">
        <v>1539</v>
      </c>
      <c r="C427" s="17">
        <v>0</v>
      </c>
      <c r="D427" s="17">
        <v>6126.1193000000003</v>
      </c>
      <c r="E427" s="17">
        <v>6126.1193000000003</v>
      </c>
      <c r="F427" s="17">
        <v>6126.1193002099999</v>
      </c>
      <c r="G427" s="17">
        <v>18378.357900210001</v>
      </c>
      <c r="H427" s="59"/>
      <c r="I427" s="59"/>
      <c r="J427" s="59"/>
      <c r="K427" s="59"/>
      <c r="L427" s="59"/>
      <c r="M427" s="59"/>
      <c r="N427" s="59"/>
      <c r="O427" s="59"/>
    </row>
    <row r="428" spans="1:15">
      <c r="A428" s="15" t="s">
        <v>1540</v>
      </c>
      <c r="B428" s="16" t="s">
        <v>1541</v>
      </c>
      <c r="C428" s="17">
        <v>3709.2515591622</v>
      </c>
      <c r="D428" s="17">
        <v>515.81158375129996</v>
      </c>
      <c r="E428" s="17">
        <v>1585.8070738063</v>
      </c>
      <c r="F428" s="17">
        <v>1614.1297832801001</v>
      </c>
      <c r="G428" s="17">
        <v>7424.9999999999</v>
      </c>
      <c r="H428" s="59"/>
      <c r="I428" s="59"/>
      <c r="J428" s="59"/>
      <c r="K428" s="59"/>
      <c r="L428" s="59"/>
      <c r="M428" s="59"/>
      <c r="N428" s="59"/>
      <c r="O428" s="59"/>
    </row>
    <row r="429" spans="1:15">
      <c r="A429" s="15" t="s">
        <v>1542</v>
      </c>
      <c r="B429" s="16" t="s">
        <v>1543</v>
      </c>
      <c r="C429" s="17">
        <v>0</v>
      </c>
      <c r="D429" s="17">
        <v>5940</v>
      </c>
      <c r="E429" s="17">
        <v>5940</v>
      </c>
      <c r="F429" s="17">
        <v>5940</v>
      </c>
      <c r="G429" s="17">
        <v>17820</v>
      </c>
      <c r="H429" s="59"/>
      <c r="I429" s="59"/>
      <c r="J429" s="59"/>
      <c r="K429" s="59"/>
      <c r="L429" s="59"/>
      <c r="M429" s="59"/>
      <c r="N429" s="59"/>
      <c r="O429" s="59"/>
    </row>
    <row r="430" spans="1:15">
      <c r="A430" s="15" t="s">
        <v>1544</v>
      </c>
      <c r="B430" s="16" t="s">
        <v>1545</v>
      </c>
      <c r="C430" s="17">
        <v>4945.6687455495003</v>
      </c>
      <c r="D430" s="17">
        <v>687.74877833510004</v>
      </c>
      <c r="E430" s="17">
        <v>2114.4094317418003</v>
      </c>
      <c r="F430" s="17">
        <v>2152.1730443735</v>
      </c>
      <c r="G430" s="17">
        <v>9899.9999999999</v>
      </c>
      <c r="H430" s="59"/>
      <c r="I430" s="59"/>
      <c r="J430" s="59"/>
      <c r="K430" s="59"/>
      <c r="L430" s="59"/>
      <c r="M430" s="59"/>
      <c r="N430" s="59"/>
      <c r="O430" s="59"/>
    </row>
    <row r="431" spans="1:15" ht="15.6">
      <c r="A431" s="12" t="s">
        <v>1546</v>
      </c>
      <c r="B431" s="13" t="s">
        <v>1547</v>
      </c>
      <c r="C431" s="14">
        <v>11854.0386701359</v>
      </c>
      <c r="D431" s="14">
        <v>1648.4324028087999</v>
      </c>
      <c r="E431" s="14">
        <v>5067.9276065389995</v>
      </c>
      <c r="F431" s="14">
        <v>5158.4414172067</v>
      </c>
      <c r="G431" s="14">
        <v>23728.840096690401</v>
      </c>
      <c r="H431" s="59"/>
      <c r="I431" s="59"/>
      <c r="J431" s="59"/>
      <c r="K431" s="59"/>
      <c r="L431" s="59"/>
      <c r="M431" s="59"/>
      <c r="N431" s="59"/>
      <c r="O431" s="59"/>
    </row>
    <row r="432" spans="1:15">
      <c r="A432" s="15" t="s">
        <v>1548</v>
      </c>
      <c r="B432" s="16" t="s">
        <v>1549</v>
      </c>
      <c r="C432" s="17">
        <v>479.00055537190002</v>
      </c>
      <c r="D432" s="17">
        <v>66.610212638099995</v>
      </c>
      <c r="E432" s="17">
        <v>204.78591353279998</v>
      </c>
      <c r="F432" s="17">
        <v>208.44341514760001</v>
      </c>
      <c r="G432" s="17">
        <v>958.84009669040006</v>
      </c>
      <c r="H432" s="59"/>
      <c r="I432" s="59"/>
      <c r="J432" s="59"/>
      <c r="K432" s="59"/>
      <c r="L432" s="59"/>
      <c r="M432" s="59"/>
      <c r="N432" s="59"/>
      <c r="O432" s="59"/>
    </row>
    <row r="433" spans="1:15">
      <c r="A433" s="15" t="s">
        <v>1550</v>
      </c>
      <c r="B433" s="16" t="s">
        <v>1551</v>
      </c>
      <c r="C433" s="17">
        <v>3709.2515591622</v>
      </c>
      <c r="D433" s="17">
        <v>515.81158375129996</v>
      </c>
      <c r="E433" s="17">
        <v>1585.8070738063</v>
      </c>
      <c r="F433" s="17">
        <v>1614.1297832801001</v>
      </c>
      <c r="G433" s="17">
        <v>7424.9999999999</v>
      </c>
      <c r="H433" s="59"/>
      <c r="I433" s="59"/>
      <c r="J433" s="59"/>
      <c r="K433" s="59"/>
      <c r="L433" s="59"/>
      <c r="M433" s="59"/>
      <c r="N433" s="59"/>
      <c r="O433" s="59"/>
    </row>
    <row r="434" spans="1:15">
      <c r="A434" s="15" t="s">
        <v>1552</v>
      </c>
      <c r="B434" s="16" t="s">
        <v>1553</v>
      </c>
      <c r="C434" s="17">
        <v>3214.6846846072003</v>
      </c>
      <c r="D434" s="17">
        <v>447.03670591780002</v>
      </c>
      <c r="E434" s="17">
        <v>1374.3661306322001</v>
      </c>
      <c r="F434" s="17">
        <v>1398.9124788427998</v>
      </c>
      <c r="G434" s="17">
        <v>6435</v>
      </c>
      <c r="H434" s="59"/>
      <c r="I434" s="59"/>
      <c r="J434" s="59"/>
      <c r="K434" s="59"/>
      <c r="L434" s="59"/>
      <c r="M434" s="59"/>
      <c r="N434" s="59"/>
      <c r="O434" s="59"/>
    </row>
    <row r="435" spans="1:15">
      <c r="A435" s="15" t="s">
        <v>1554</v>
      </c>
      <c r="B435" s="16" t="s">
        <v>1555</v>
      </c>
      <c r="C435" s="17">
        <v>989.13374910990001</v>
      </c>
      <c r="D435" s="17">
        <v>137.549755667</v>
      </c>
      <c r="E435" s="17">
        <v>422.88188634839997</v>
      </c>
      <c r="F435" s="17">
        <v>430.43460887470002</v>
      </c>
      <c r="G435" s="17">
        <v>1980</v>
      </c>
      <c r="H435" s="59"/>
      <c r="I435" s="59"/>
      <c r="J435" s="59"/>
      <c r="K435" s="59"/>
      <c r="L435" s="59"/>
      <c r="M435" s="59"/>
      <c r="N435" s="59"/>
      <c r="O435" s="59"/>
    </row>
    <row r="436" spans="1:15">
      <c r="A436" s="15" t="s">
        <v>1556</v>
      </c>
      <c r="B436" s="16" t="s">
        <v>1557</v>
      </c>
      <c r="C436" s="17">
        <v>3461.9681218846999</v>
      </c>
      <c r="D436" s="17">
        <v>481.42414483459999</v>
      </c>
      <c r="E436" s="17">
        <v>1480.0866022192999</v>
      </c>
      <c r="F436" s="17">
        <v>1506.5211310615</v>
      </c>
      <c r="G436" s="17">
        <v>6930.0000000001</v>
      </c>
      <c r="H436" s="59"/>
      <c r="I436" s="59"/>
      <c r="J436" s="59"/>
      <c r="K436" s="59"/>
      <c r="L436" s="59"/>
      <c r="M436" s="59"/>
      <c r="N436" s="59"/>
      <c r="O436" s="59"/>
    </row>
    <row r="437" spans="1:15" ht="18">
      <c r="A437" s="9" t="s">
        <v>1558</v>
      </c>
      <c r="B437" s="10" t="s">
        <v>1559</v>
      </c>
      <c r="C437" s="11">
        <v>97310.520023693403</v>
      </c>
      <c r="D437" s="11">
        <v>74391.1834699756</v>
      </c>
      <c r="E437" s="11">
        <v>83682.879399210011</v>
      </c>
      <c r="F437" s="11">
        <v>87085.014297426096</v>
      </c>
      <c r="G437" s="11">
        <v>342469.59719030512</v>
      </c>
      <c r="H437" s="59"/>
      <c r="I437" s="59"/>
      <c r="J437" s="59"/>
      <c r="K437" s="59"/>
      <c r="L437" s="59"/>
      <c r="M437" s="59"/>
      <c r="N437" s="59"/>
      <c r="O437" s="59"/>
    </row>
    <row r="438" spans="1:15" ht="15.6">
      <c r="A438" s="12" t="s">
        <v>1560</v>
      </c>
      <c r="B438" s="13" t="s">
        <v>1561</v>
      </c>
      <c r="C438" s="14">
        <v>1751.5838982699001</v>
      </c>
      <c r="D438" s="14">
        <v>446.4494276465</v>
      </c>
      <c r="E438" s="14">
        <v>677.17103819919998</v>
      </c>
      <c r="F438" s="14">
        <v>630.04690865960004</v>
      </c>
      <c r="G438" s="14">
        <v>3505.2512727751996</v>
      </c>
      <c r="H438" s="59"/>
      <c r="I438" s="59"/>
      <c r="J438" s="59"/>
      <c r="K438" s="59"/>
      <c r="L438" s="59"/>
      <c r="M438" s="59"/>
      <c r="N438" s="59"/>
      <c r="O438" s="59"/>
    </row>
    <row r="439" spans="1:15">
      <c r="A439" s="15" t="s">
        <v>1562</v>
      </c>
      <c r="B439" s="16" t="s">
        <v>1563</v>
      </c>
      <c r="C439" s="17">
        <v>942.2314500059</v>
      </c>
      <c r="D439" s="17">
        <v>131.0274832364</v>
      </c>
      <c r="E439" s="17">
        <v>402.82986331609999</v>
      </c>
      <c r="F439" s="17">
        <v>410.02445424360002</v>
      </c>
      <c r="G439" s="17">
        <v>1886.113250802</v>
      </c>
      <c r="H439" s="59"/>
      <c r="I439" s="59"/>
      <c r="J439" s="59"/>
      <c r="K439" s="59"/>
      <c r="L439" s="59"/>
      <c r="M439" s="59"/>
      <c r="N439" s="59"/>
      <c r="O439" s="59"/>
    </row>
    <row r="440" spans="1:15" ht="28.9">
      <c r="A440" s="15" t="s">
        <v>1564</v>
      </c>
      <c r="B440" s="16" t="s">
        <v>1565</v>
      </c>
      <c r="C440" s="17">
        <v>562.06901098650007</v>
      </c>
      <c r="D440" s="17">
        <v>281.0345054933</v>
      </c>
      <c r="E440" s="17">
        <v>168.62070329600002</v>
      </c>
      <c r="F440" s="17">
        <v>112.4138021973</v>
      </c>
      <c r="G440" s="17">
        <v>1124.1380219731</v>
      </c>
      <c r="H440" s="59"/>
      <c r="I440" s="59"/>
      <c r="J440" s="59"/>
      <c r="K440" s="59"/>
      <c r="L440" s="59"/>
      <c r="M440" s="59"/>
      <c r="N440" s="59"/>
      <c r="O440" s="59"/>
    </row>
    <row r="441" spans="1:15">
      <c r="A441" s="15" t="s">
        <v>1566</v>
      </c>
      <c r="B441" s="16" t="s">
        <v>1567</v>
      </c>
      <c r="C441" s="17">
        <v>247.28343727750001</v>
      </c>
      <c r="D441" s="17">
        <v>34.387438916800001</v>
      </c>
      <c r="E441" s="17">
        <v>105.72047158709999</v>
      </c>
      <c r="F441" s="17">
        <v>107.6086522187</v>
      </c>
      <c r="G441" s="17">
        <v>495.00000000010004</v>
      </c>
      <c r="H441" s="59"/>
      <c r="I441" s="59"/>
      <c r="J441" s="59"/>
      <c r="K441" s="59"/>
      <c r="L441" s="59"/>
      <c r="M441" s="59"/>
      <c r="N441" s="59"/>
      <c r="O441" s="59"/>
    </row>
    <row r="442" spans="1:15" ht="15.6">
      <c r="A442" s="12" t="s">
        <v>1568</v>
      </c>
      <c r="B442" s="13" t="s">
        <v>1569</v>
      </c>
      <c r="C442" s="14">
        <v>34437.451079660503</v>
      </c>
      <c r="D442" s="14">
        <v>29867.71513076</v>
      </c>
      <c r="E442" s="14">
        <v>33153.786783839503</v>
      </c>
      <c r="F442" s="14">
        <v>33953.54002832</v>
      </c>
      <c r="G442" s="14">
        <v>131412.49302257999</v>
      </c>
      <c r="H442" s="59"/>
      <c r="I442" s="59"/>
      <c r="J442" s="59"/>
      <c r="K442" s="59"/>
      <c r="L442" s="59"/>
      <c r="M442" s="59"/>
      <c r="N442" s="59"/>
      <c r="O442" s="59"/>
    </row>
    <row r="443" spans="1:15">
      <c r="A443" s="15" t="s">
        <v>1570</v>
      </c>
      <c r="B443" s="16" t="s">
        <v>1571</v>
      </c>
      <c r="C443" s="17">
        <v>1127.5061069999999</v>
      </c>
      <c r="D443" s="17">
        <v>6667.2399038464</v>
      </c>
      <c r="E443" s="17">
        <v>7085.1708940198005</v>
      </c>
      <c r="F443" s="17">
        <v>7525.7630951337997</v>
      </c>
      <c r="G443" s="17">
        <v>22405.68</v>
      </c>
      <c r="H443" s="59"/>
      <c r="I443" s="59"/>
      <c r="J443" s="59"/>
      <c r="K443" s="59"/>
      <c r="L443" s="59" t="s">
        <v>427</v>
      </c>
      <c r="M443" s="59"/>
      <c r="N443" s="59"/>
      <c r="O443" s="59"/>
    </row>
    <row r="444" spans="1:15">
      <c r="A444" s="15" t="s">
        <v>1572</v>
      </c>
      <c r="B444" s="16" t="s">
        <v>1573</v>
      </c>
      <c r="C444" s="17">
        <v>17130.249187252</v>
      </c>
      <c r="D444" s="17">
        <v>5537.1922826693999</v>
      </c>
      <c r="E444" s="17">
        <v>8874.7078699901995</v>
      </c>
      <c r="F444" s="17">
        <v>8164.6636826683998</v>
      </c>
      <c r="G444" s="17">
        <v>39706.813022579998</v>
      </c>
      <c r="H444" s="59"/>
      <c r="I444" s="59"/>
      <c r="J444" s="59"/>
      <c r="K444" s="59"/>
      <c r="L444" s="59" t="s">
        <v>427</v>
      </c>
      <c r="M444" s="59"/>
      <c r="N444" s="59"/>
      <c r="O444" s="59"/>
    </row>
    <row r="445" spans="1:15">
      <c r="A445" s="15" t="s">
        <v>1574</v>
      </c>
      <c r="B445" s="16" t="s">
        <v>1575</v>
      </c>
      <c r="C445" s="17">
        <v>16179.695785408501</v>
      </c>
      <c r="D445" s="17">
        <v>17663.282944244202</v>
      </c>
      <c r="E445" s="17">
        <v>17193.908019829498</v>
      </c>
      <c r="F445" s="17">
        <v>18263.113250517799</v>
      </c>
      <c r="G445" s="17">
        <v>69300</v>
      </c>
      <c r="H445" s="59"/>
      <c r="I445" s="59"/>
      <c r="J445" s="59"/>
      <c r="K445" s="59"/>
      <c r="L445" s="59" t="s">
        <v>427</v>
      </c>
      <c r="M445" s="59"/>
      <c r="N445" s="59"/>
      <c r="O445" s="59"/>
    </row>
    <row r="446" spans="1:15" ht="15.6">
      <c r="A446" s="12" t="s">
        <v>1576</v>
      </c>
      <c r="B446" s="13" t="s">
        <v>1577</v>
      </c>
      <c r="C446" s="14">
        <v>27105.4575261102</v>
      </c>
      <c r="D446" s="14">
        <v>21824.912006775299</v>
      </c>
      <c r="E446" s="14">
        <v>23626.681934473701</v>
      </c>
      <c r="F446" s="14">
        <v>24941.426427590999</v>
      </c>
      <c r="G446" s="14">
        <v>97498.477894950192</v>
      </c>
      <c r="H446" s="59"/>
      <c r="I446" s="59"/>
      <c r="J446" s="59"/>
      <c r="K446" s="59"/>
      <c r="L446" s="59"/>
      <c r="M446" s="59"/>
      <c r="N446" s="59"/>
      <c r="O446" s="59"/>
    </row>
    <row r="447" spans="1:15">
      <c r="A447" s="15" t="s">
        <v>1578</v>
      </c>
      <c r="B447" s="16" t="s">
        <v>1579</v>
      </c>
      <c r="C447" s="17">
        <v>18953.357920049999</v>
      </c>
      <c r="D447" s="17">
        <v>20691.274306114603</v>
      </c>
      <c r="E447" s="17">
        <v>20141.4351089431</v>
      </c>
      <c r="F447" s="17">
        <v>21393.932664892298</v>
      </c>
      <c r="G447" s="17">
        <v>81180</v>
      </c>
      <c r="H447" s="59"/>
      <c r="I447" s="59"/>
      <c r="J447" s="59"/>
      <c r="K447" s="59"/>
      <c r="L447" s="59" t="s">
        <v>427</v>
      </c>
      <c r="M447" s="59"/>
      <c r="N447" s="59"/>
      <c r="O447" s="59"/>
    </row>
    <row r="448" spans="1:15">
      <c r="A448" s="15" t="s">
        <v>1580</v>
      </c>
      <c r="B448" s="16" t="s">
        <v>1581</v>
      </c>
      <c r="C448" s="17">
        <v>590.74070952019997</v>
      </c>
      <c r="D448" s="17">
        <v>82.148890713900002</v>
      </c>
      <c r="E448" s="17">
        <v>252.5579031243</v>
      </c>
      <c r="F448" s="17">
        <v>257.06861835170002</v>
      </c>
      <c r="G448" s="17">
        <v>1182.5161217100999</v>
      </c>
      <c r="H448" s="59"/>
      <c r="I448" s="59"/>
      <c r="J448" s="59"/>
      <c r="K448" s="59"/>
      <c r="L448" s="59"/>
      <c r="M448" s="59"/>
      <c r="N448" s="59"/>
      <c r="O448" s="59"/>
    </row>
    <row r="449" spans="1:15">
      <c r="A449" s="15" t="s">
        <v>1582</v>
      </c>
      <c r="B449" s="16" t="s">
        <v>1583</v>
      </c>
      <c r="C449" s="17">
        <v>7561.3588965400004</v>
      </c>
      <c r="D449" s="17">
        <v>1051.4888099468001</v>
      </c>
      <c r="E449" s="17">
        <v>3232.6889224063002</v>
      </c>
      <c r="F449" s="17">
        <v>3290.4251443470002</v>
      </c>
      <c r="G449" s="17">
        <v>15135.9617732401</v>
      </c>
      <c r="H449" s="59"/>
      <c r="I449" s="59"/>
      <c r="J449" s="59"/>
      <c r="K449" s="59"/>
      <c r="L449" s="59" t="s">
        <v>427</v>
      </c>
      <c r="M449" s="59"/>
      <c r="N449" s="59"/>
      <c r="O449" s="59"/>
    </row>
    <row r="450" spans="1:15" ht="15.6">
      <c r="A450" s="12" t="s">
        <v>1584</v>
      </c>
      <c r="B450" s="13" t="s">
        <v>1585</v>
      </c>
      <c r="C450" s="14">
        <v>34016.027519652802</v>
      </c>
      <c r="D450" s="14">
        <v>22252.1069047938</v>
      </c>
      <c r="E450" s="14">
        <v>26225.239642697601</v>
      </c>
      <c r="F450" s="14">
        <v>27560.000932855499</v>
      </c>
      <c r="G450" s="14">
        <v>110053.37499999971</v>
      </c>
      <c r="H450" s="59"/>
      <c r="I450" s="59"/>
      <c r="J450" s="59"/>
      <c r="K450" s="59"/>
      <c r="L450" s="59"/>
      <c r="M450" s="59"/>
      <c r="N450" s="59"/>
      <c r="O450" s="59"/>
    </row>
    <row r="451" spans="1:15">
      <c r="A451" s="15" t="s">
        <v>1586</v>
      </c>
      <c r="B451" s="16" t="s">
        <v>1587</v>
      </c>
      <c r="C451" s="17">
        <v>18393.022135273997</v>
      </c>
      <c r="D451" s="17">
        <v>20079.558879474098</v>
      </c>
      <c r="E451" s="17">
        <v>19545.975090940301</v>
      </c>
      <c r="F451" s="17">
        <v>20761.4438943116</v>
      </c>
      <c r="G451" s="17">
        <v>78780</v>
      </c>
      <c r="H451" s="59"/>
      <c r="I451" s="59"/>
      <c r="J451" s="59"/>
      <c r="K451" s="59"/>
      <c r="L451" s="59" t="s">
        <v>427</v>
      </c>
      <c r="M451" s="59"/>
      <c r="N451" s="59"/>
      <c r="O451" s="59"/>
    </row>
    <row r="452" spans="1:15">
      <c r="A452" s="15" t="s">
        <v>1588</v>
      </c>
      <c r="B452" s="16" t="s">
        <v>1589</v>
      </c>
      <c r="C452" s="17">
        <v>6182.0859319369001</v>
      </c>
      <c r="D452" s="17">
        <v>859.68597291890001</v>
      </c>
      <c r="E452" s="17">
        <v>2643.0117896771999</v>
      </c>
      <c r="F452" s="17">
        <v>2690.2163054668999</v>
      </c>
      <c r="G452" s="17">
        <v>12374.9999999999</v>
      </c>
      <c r="H452" s="59"/>
      <c r="I452" s="59"/>
      <c r="J452" s="59"/>
      <c r="K452" s="59"/>
      <c r="L452" s="59" t="s">
        <v>427</v>
      </c>
      <c r="M452" s="59"/>
      <c r="N452" s="59"/>
      <c r="O452" s="59"/>
    </row>
    <row r="453" spans="1:15">
      <c r="A453" s="15" t="s">
        <v>1590</v>
      </c>
      <c r="B453" s="16" t="s">
        <v>1591</v>
      </c>
      <c r="C453" s="17">
        <v>296.74012473299996</v>
      </c>
      <c r="D453" s="17">
        <v>41.264926700099998</v>
      </c>
      <c r="E453" s="17">
        <v>126.8645659045</v>
      </c>
      <c r="F453" s="17">
        <v>129.1303826624</v>
      </c>
      <c r="G453" s="17">
        <v>594</v>
      </c>
      <c r="H453" s="59"/>
      <c r="I453" s="59"/>
      <c r="J453" s="59"/>
      <c r="K453" s="59"/>
      <c r="L453" s="59" t="s">
        <v>427</v>
      </c>
      <c r="M453" s="59"/>
      <c r="N453" s="59"/>
      <c r="O453" s="59"/>
    </row>
    <row r="454" spans="1:15">
      <c r="A454" s="15" t="s">
        <v>1592</v>
      </c>
      <c r="B454" s="16" t="s">
        <v>1593</v>
      </c>
      <c r="C454" s="17">
        <v>4995.6249955045996</v>
      </c>
      <c r="D454" s="17">
        <v>694.69573569200008</v>
      </c>
      <c r="E454" s="17">
        <v>2135.7671027695001</v>
      </c>
      <c r="F454" s="17">
        <v>2173.9121660338997</v>
      </c>
      <c r="G454" s="17">
        <v>10000</v>
      </c>
      <c r="H454" s="59"/>
      <c r="I454" s="59"/>
      <c r="J454" s="59"/>
      <c r="K454" s="59"/>
      <c r="L454" s="59"/>
      <c r="M454" s="59"/>
      <c r="N454" s="59"/>
      <c r="O454" s="59"/>
    </row>
    <row r="455" spans="1:15">
      <c r="A455" s="15" t="s">
        <v>1594</v>
      </c>
      <c r="B455" s="16" t="s">
        <v>1595</v>
      </c>
      <c r="C455" s="17">
        <v>401.83558557590004</v>
      </c>
      <c r="D455" s="17">
        <v>55.879588239699999</v>
      </c>
      <c r="E455" s="17">
        <v>171.795766329</v>
      </c>
      <c r="F455" s="17">
        <v>174.86405985530001</v>
      </c>
      <c r="G455" s="17">
        <v>804.37499999989996</v>
      </c>
      <c r="H455" s="59"/>
      <c r="I455" s="59"/>
      <c r="J455" s="59"/>
      <c r="K455" s="59"/>
      <c r="L455" s="59"/>
      <c r="M455" s="59"/>
      <c r="N455" s="59"/>
      <c r="O455" s="59"/>
    </row>
    <row r="456" spans="1:15">
      <c r="A456" s="15" t="s">
        <v>1596</v>
      </c>
      <c r="B456" s="16" t="s">
        <v>1597</v>
      </c>
      <c r="C456" s="17">
        <v>3746.7187466283999</v>
      </c>
      <c r="D456" s="17">
        <v>521.02180176900004</v>
      </c>
      <c r="E456" s="17">
        <v>1601.8253270770999</v>
      </c>
      <c r="F456" s="17">
        <v>1630.4341245254</v>
      </c>
      <c r="G456" s="17">
        <v>7499.9999999999</v>
      </c>
      <c r="H456" s="59"/>
      <c r="I456" s="59"/>
      <c r="J456" s="59"/>
      <c r="K456" s="59"/>
      <c r="L456" s="59"/>
      <c r="M456" s="59"/>
      <c r="N456" s="59"/>
      <c r="O456" s="59"/>
    </row>
    <row r="457" spans="1:15" ht="18">
      <c r="A457" s="9" t="s">
        <v>1598</v>
      </c>
      <c r="B457" s="10" t="s">
        <v>1599</v>
      </c>
      <c r="C457" s="11">
        <v>31456.940992755</v>
      </c>
      <c r="D457" s="11">
        <v>21255.604595464698</v>
      </c>
      <c r="E457" s="11">
        <v>23263.0284620126</v>
      </c>
      <c r="F457" s="11">
        <v>44919.874655422995</v>
      </c>
      <c r="G457" s="11">
        <v>120895.44870565529</v>
      </c>
      <c r="H457" s="59"/>
      <c r="I457" s="59"/>
      <c r="J457" s="59"/>
      <c r="K457" s="59"/>
      <c r="L457" s="59"/>
      <c r="M457" s="59"/>
      <c r="N457" s="59"/>
      <c r="O457" s="59"/>
    </row>
    <row r="458" spans="1:15" ht="15.6">
      <c r="A458" s="12" t="s">
        <v>1600</v>
      </c>
      <c r="B458" s="13" t="s">
        <v>1601</v>
      </c>
      <c r="C458" s="14">
        <v>3659.7948717067998</v>
      </c>
      <c r="D458" s="14">
        <v>508.9340959681</v>
      </c>
      <c r="E458" s="14">
        <v>1564.6629794889</v>
      </c>
      <c r="F458" s="14">
        <v>1592.6080528363</v>
      </c>
      <c r="G458" s="14">
        <v>7326.0000000001</v>
      </c>
      <c r="H458" s="59"/>
      <c r="I458" s="59"/>
      <c r="J458" s="59"/>
      <c r="K458" s="59"/>
      <c r="L458" s="59"/>
      <c r="M458" s="59"/>
      <c r="N458" s="59"/>
      <c r="O458" s="59"/>
    </row>
    <row r="459" spans="1:15">
      <c r="A459" s="15" t="s">
        <v>1602</v>
      </c>
      <c r="B459" s="16" t="s">
        <v>1603</v>
      </c>
      <c r="C459" s="17">
        <v>1730.9840609424</v>
      </c>
      <c r="D459" s="17">
        <v>240.71207241729999</v>
      </c>
      <c r="E459" s="17">
        <v>740.04330110959995</v>
      </c>
      <c r="F459" s="17">
        <v>753.26056553069998</v>
      </c>
      <c r="G459" s="17">
        <v>3465</v>
      </c>
      <c r="H459" s="59"/>
      <c r="I459" s="59"/>
      <c r="J459" s="59"/>
      <c r="K459" s="59"/>
      <c r="L459" s="59"/>
      <c r="M459" s="59"/>
      <c r="N459" s="59"/>
      <c r="O459" s="59"/>
    </row>
    <row r="460" spans="1:15" ht="28.9">
      <c r="A460" s="15" t="s">
        <v>1604</v>
      </c>
      <c r="B460" s="16" t="s">
        <v>1605</v>
      </c>
      <c r="C460" s="17">
        <v>1226.8793368606998</v>
      </c>
      <c r="D460" s="17">
        <v>170.61085335530001</v>
      </c>
      <c r="E460" s="17">
        <v>524.52466490030008</v>
      </c>
      <c r="F460" s="17">
        <v>533.89273995880001</v>
      </c>
      <c r="G460" s="17">
        <v>2455.9075950750998</v>
      </c>
      <c r="H460" s="59"/>
      <c r="I460" s="59"/>
      <c r="J460" s="59"/>
      <c r="K460" s="59"/>
      <c r="L460" s="59"/>
      <c r="M460" s="59"/>
      <c r="N460" s="59"/>
      <c r="O460" s="59"/>
    </row>
    <row r="461" spans="1:15">
      <c r="A461" s="15" t="s">
        <v>1606</v>
      </c>
      <c r="B461" s="16" t="s">
        <v>1607</v>
      </c>
      <c r="C461" s="17">
        <v>701.93147390369995</v>
      </c>
      <c r="D461" s="17">
        <v>97.611170195499994</v>
      </c>
      <c r="E461" s="17">
        <v>300.09501347899999</v>
      </c>
      <c r="F461" s="17">
        <v>305.45474734680005</v>
      </c>
      <c r="G461" s="17">
        <v>1405.092404925</v>
      </c>
      <c r="H461" s="59"/>
      <c r="I461" s="59"/>
      <c r="J461" s="59"/>
      <c r="K461" s="59"/>
      <c r="L461" s="59"/>
      <c r="M461" s="59"/>
      <c r="N461" s="59" t="s">
        <v>427</v>
      </c>
      <c r="O461" s="59"/>
    </row>
    <row r="462" spans="1:15" ht="15.6">
      <c r="A462" s="12" t="s">
        <v>1608</v>
      </c>
      <c r="B462" s="13" t="s">
        <v>1609</v>
      </c>
      <c r="C462" s="14">
        <v>21376.903603498598</v>
      </c>
      <c r="D462" s="14">
        <v>15761.4088058669</v>
      </c>
      <c r="E462" s="14">
        <v>16316.456549623399</v>
      </c>
      <c r="F462" s="14">
        <v>22034.326604606202</v>
      </c>
      <c r="G462" s="14">
        <v>75489.095563595096</v>
      </c>
      <c r="H462" s="59"/>
      <c r="I462" s="59"/>
      <c r="J462" s="59"/>
      <c r="K462" s="59"/>
      <c r="L462" s="59"/>
      <c r="M462" s="59"/>
      <c r="N462" s="59"/>
      <c r="O462" s="59"/>
    </row>
    <row r="463" spans="1:15" ht="28.9">
      <c r="A463" s="15" t="s">
        <v>1610</v>
      </c>
      <c r="B463" s="16" t="s">
        <v>1611</v>
      </c>
      <c r="C463" s="17">
        <v>4451.1018709947002</v>
      </c>
      <c r="D463" s="17">
        <v>618.97390050160004</v>
      </c>
      <c r="E463" s="17">
        <v>1902.9684885677</v>
      </c>
      <c r="F463" s="17">
        <v>7876.9557399363002</v>
      </c>
      <c r="G463" s="17">
        <v>14850.0000000003</v>
      </c>
      <c r="H463" s="59"/>
      <c r="I463" s="59"/>
      <c r="J463" s="59"/>
      <c r="K463" s="59"/>
      <c r="L463" s="59"/>
      <c r="M463" s="59"/>
      <c r="N463" s="59"/>
      <c r="O463" s="59"/>
    </row>
    <row r="464" spans="1:15">
      <c r="A464" s="15" t="s">
        <v>1612</v>
      </c>
      <c r="B464" s="16" t="s">
        <v>1613</v>
      </c>
      <c r="C464" s="17">
        <v>6571.3344878564994</v>
      </c>
      <c r="D464" s="17">
        <v>11125.2271511747</v>
      </c>
      <c r="E464" s="17">
        <v>10934.591945825399</v>
      </c>
      <c r="F464" s="17">
        <v>11368.8464151434</v>
      </c>
      <c r="G464" s="17">
        <v>40000</v>
      </c>
      <c r="H464" s="59"/>
      <c r="I464" s="59"/>
      <c r="J464" s="59"/>
      <c r="K464" s="59"/>
      <c r="L464" s="59"/>
      <c r="M464" s="59"/>
      <c r="N464" s="59"/>
      <c r="O464" s="59"/>
    </row>
    <row r="465" spans="1:15">
      <c r="A465" s="15" t="s">
        <v>1614</v>
      </c>
      <c r="B465" s="16" t="s">
        <v>1615</v>
      </c>
      <c r="C465" s="17">
        <v>2077.1808731308001</v>
      </c>
      <c r="D465" s="17">
        <v>288.8544869008</v>
      </c>
      <c r="E465" s="17">
        <v>888.05196133159995</v>
      </c>
      <c r="F465" s="17">
        <v>903.91267863689995</v>
      </c>
      <c r="G465" s="17">
        <v>4158.0000000001</v>
      </c>
      <c r="H465" s="59"/>
      <c r="I465" s="59"/>
      <c r="J465" s="59"/>
      <c r="K465" s="59"/>
      <c r="L465" s="59"/>
      <c r="M465" s="59"/>
      <c r="N465" s="59"/>
      <c r="O465" s="59"/>
    </row>
    <row r="466" spans="1:15">
      <c r="A466" s="15" t="s">
        <v>1616</v>
      </c>
      <c r="B466" s="16" t="s">
        <v>1617</v>
      </c>
      <c r="C466" s="17">
        <v>643.54671516439998</v>
      </c>
      <c r="D466" s="17">
        <v>89.991998557699986</v>
      </c>
      <c r="E466" s="17">
        <v>237.65137618529999</v>
      </c>
      <c r="F466" s="17">
        <v>241.55991009269999</v>
      </c>
      <c r="G466" s="17">
        <v>1212.7500000001</v>
      </c>
      <c r="H466" s="59"/>
      <c r="I466" s="59"/>
      <c r="J466" s="59"/>
      <c r="K466" s="59"/>
      <c r="L466" s="59"/>
      <c r="M466" s="59"/>
      <c r="N466" s="59"/>
      <c r="O466" s="59"/>
    </row>
    <row r="467" spans="1:15" ht="28.9">
      <c r="A467" s="15" t="s">
        <v>1618</v>
      </c>
      <c r="B467" s="16" t="s">
        <v>1619</v>
      </c>
      <c r="C467" s="17">
        <v>494.56687455500003</v>
      </c>
      <c r="D467" s="17">
        <v>68.7748778335</v>
      </c>
      <c r="E467" s="17">
        <v>211.44094317419999</v>
      </c>
      <c r="F467" s="17">
        <v>215.2173044374</v>
      </c>
      <c r="G467" s="17">
        <v>990.00000000010004</v>
      </c>
      <c r="H467" s="59"/>
      <c r="I467" s="59"/>
      <c r="J467" s="59"/>
      <c r="K467" s="59"/>
      <c r="L467" s="59"/>
      <c r="M467" s="59"/>
      <c r="N467" s="59"/>
      <c r="O467" s="59"/>
    </row>
    <row r="468" spans="1:15">
      <c r="A468" s="15" t="s">
        <v>1620</v>
      </c>
      <c r="B468" s="16" t="s">
        <v>1621</v>
      </c>
      <c r="C468" s="17">
        <v>7139.1727817972005</v>
      </c>
      <c r="D468" s="17">
        <v>3569.5863908986003</v>
      </c>
      <c r="E468" s="17">
        <v>2141.7518345392</v>
      </c>
      <c r="F468" s="17">
        <v>1427.8345563594999</v>
      </c>
      <c r="G468" s="17">
        <v>14278.345563594501</v>
      </c>
      <c r="H468" s="59"/>
      <c r="I468" s="59"/>
      <c r="J468" s="59"/>
      <c r="K468" s="59"/>
      <c r="L468" s="59"/>
      <c r="M468" s="59"/>
      <c r="N468" s="59"/>
      <c r="O468" s="59"/>
    </row>
    <row r="469" spans="1:15" ht="15.6">
      <c r="A469" s="12" t="s">
        <v>1622</v>
      </c>
      <c r="B469" s="13" t="s">
        <v>1623</v>
      </c>
      <c r="C469" s="14">
        <v>6420.2425175496001</v>
      </c>
      <c r="D469" s="14">
        <v>4985.2616936296999</v>
      </c>
      <c r="E469" s="14">
        <v>5381.9089329003</v>
      </c>
      <c r="F469" s="14">
        <v>21292.939997980498</v>
      </c>
      <c r="G469" s="14">
        <v>38080.353142060099</v>
      </c>
      <c r="H469" s="59"/>
      <c r="I469" s="59"/>
      <c r="J469" s="59"/>
      <c r="K469" s="59"/>
      <c r="L469" s="59"/>
      <c r="M469" s="59"/>
      <c r="N469" s="59"/>
      <c r="O469" s="59"/>
    </row>
    <row r="470" spans="1:15">
      <c r="A470" s="15" t="s">
        <v>1624</v>
      </c>
      <c r="B470" s="16" t="s">
        <v>1625</v>
      </c>
      <c r="C470" s="17">
        <v>2131.0117951726002</v>
      </c>
      <c r="D470" s="17">
        <v>2231.5144331786</v>
      </c>
      <c r="E470" s="17">
        <v>2261.8481187399998</v>
      </c>
      <c r="F470" s="17">
        <v>2349.9787949688002</v>
      </c>
      <c r="G470" s="17">
        <v>8974.3531420599993</v>
      </c>
      <c r="H470" s="59"/>
      <c r="I470" s="59"/>
      <c r="J470" s="59"/>
      <c r="K470" s="59"/>
      <c r="L470" s="59"/>
      <c r="M470" s="59"/>
      <c r="N470" s="59"/>
      <c r="O470" s="59"/>
    </row>
    <row r="471" spans="1:15">
      <c r="A471" s="15" t="s">
        <v>1626</v>
      </c>
      <c r="B471" s="16" t="s">
        <v>1627</v>
      </c>
      <c r="C471" s="17">
        <v>748.08909800000004</v>
      </c>
      <c r="D471" s="17">
        <v>1688.8586974003999</v>
      </c>
      <c r="E471" s="17">
        <v>1794.7235526999</v>
      </c>
      <c r="F471" s="17">
        <v>1906.3286518996999</v>
      </c>
      <c r="G471" s="17">
        <v>6138</v>
      </c>
      <c r="H471" s="59"/>
      <c r="I471" s="59"/>
      <c r="J471" s="59"/>
      <c r="K471" s="59"/>
      <c r="L471" s="59"/>
      <c r="M471" s="59"/>
      <c r="N471" s="59"/>
      <c r="O471" s="59"/>
    </row>
    <row r="472" spans="1:15">
      <c r="A472" s="15" t="s">
        <v>1628</v>
      </c>
      <c r="B472" s="16" t="s">
        <v>1629</v>
      </c>
      <c r="C472" s="17">
        <v>2848.748</v>
      </c>
      <c r="D472" s="17">
        <v>968.60373408379996</v>
      </c>
      <c r="E472" s="17">
        <v>1029.3199410165</v>
      </c>
      <c r="F472" s="17">
        <v>1093.3283248997</v>
      </c>
      <c r="G472" s="17">
        <v>5940</v>
      </c>
      <c r="H472" s="59"/>
      <c r="I472" s="59"/>
      <c r="J472" s="59"/>
      <c r="K472" s="59"/>
      <c r="L472" s="59"/>
      <c r="M472" s="59"/>
      <c r="N472" s="59"/>
      <c r="O472" s="59"/>
    </row>
    <row r="473" spans="1:15">
      <c r="A473" s="15" t="s">
        <v>1630</v>
      </c>
      <c r="B473" s="16" t="s">
        <v>1631</v>
      </c>
      <c r="C473" s="17">
        <v>0</v>
      </c>
      <c r="D473" s="17">
        <v>0</v>
      </c>
      <c r="E473" s="17">
        <v>0</v>
      </c>
      <c r="F473" s="17">
        <v>15642</v>
      </c>
      <c r="G473" s="17">
        <v>15642</v>
      </c>
      <c r="H473" s="59"/>
      <c r="I473" s="59"/>
      <c r="J473" s="59"/>
      <c r="K473" s="59"/>
      <c r="L473" s="59"/>
      <c r="M473" s="59"/>
      <c r="N473" s="59"/>
      <c r="O473" s="59"/>
    </row>
    <row r="474" spans="1:15">
      <c r="A474" s="15" t="s">
        <v>1632</v>
      </c>
      <c r="B474" s="16" t="s">
        <v>1633</v>
      </c>
      <c r="C474" s="17">
        <v>692.39362437699992</v>
      </c>
      <c r="D474" s="17">
        <v>96.284828966900008</v>
      </c>
      <c r="E474" s="17">
        <v>296.01732044389996</v>
      </c>
      <c r="F474" s="17">
        <v>301.30422621230002</v>
      </c>
      <c r="G474" s="17">
        <v>1386.0000000001</v>
      </c>
      <c r="H474" s="59"/>
      <c r="I474" s="59"/>
      <c r="J474" s="59"/>
      <c r="K474" s="59"/>
      <c r="L474" s="59"/>
      <c r="M474" s="59"/>
      <c r="N474" s="59"/>
      <c r="O474" s="59"/>
    </row>
    <row r="475" spans="1:15" ht="21">
      <c r="A475" s="6" t="s">
        <v>1634</v>
      </c>
      <c r="B475" s="7" t="s">
        <v>1635</v>
      </c>
      <c r="C475" s="8">
        <v>263383.22142580542</v>
      </c>
      <c r="D475" s="8">
        <v>234126.88047168611</v>
      </c>
      <c r="E475" s="8">
        <v>250122.50420106688</v>
      </c>
      <c r="F475" s="8">
        <v>258120.3306656233</v>
      </c>
      <c r="G475" s="8">
        <v>1005752.9367641817</v>
      </c>
      <c r="H475" s="59"/>
      <c r="I475" s="59"/>
      <c r="J475" s="59"/>
      <c r="K475" s="59"/>
      <c r="L475" s="59"/>
      <c r="M475" s="59"/>
      <c r="N475" s="59"/>
      <c r="O475" s="59"/>
    </row>
    <row r="476" spans="1:15" ht="18">
      <c r="A476" s="9" t="s">
        <v>1636</v>
      </c>
      <c r="B476" s="10" t="s">
        <v>1637</v>
      </c>
      <c r="C476" s="11">
        <v>79944.168743425995</v>
      </c>
      <c r="D476" s="11">
        <v>51862.340646983102</v>
      </c>
      <c r="E476" s="11">
        <v>53514.430830973506</v>
      </c>
      <c r="F476" s="11">
        <v>55213.958701477502</v>
      </c>
      <c r="G476" s="11">
        <v>240534.8989228601</v>
      </c>
      <c r="H476" s="59"/>
      <c r="I476" s="59"/>
      <c r="J476" s="59"/>
      <c r="K476" s="59"/>
      <c r="L476" s="59"/>
      <c r="M476" s="59"/>
      <c r="N476" s="59"/>
      <c r="O476" s="59"/>
    </row>
    <row r="477" spans="1:15" ht="31.15">
      <c r="A477" s="12" t="s">
        <v>1638</v>
      </c>
      <c r="B477" s="13" t="s">
        <v>1639</v>
      </c>
      <c r="C477" s="14">
        <v>4998.8574559453</v>
      </c>
      <c r="D477" s="14">
        <v>4684.4285390676005</v>
      </c>
      <c r="E477" s="14">
        <v>5772.2818582004002</v>
      </c>
      <c r="F477" s="14">
        <v>6077.4321467867003</v>
      </c>
      <c r="G477" s="14">
        <v>21533</v>
      </c>
      <c r="H477" s="59"/>
      <c r="I477" s="59"/>
      <c r="J477" s="59"/>
      <c r="K477" s="59"/>
      <c r="L477" s="59"/>
      <c r="M477" s="59"/>
      <c r="N477" s="59"/>
      <c r="O477" s="59"/>
    </row>
    <row r="478" spans="1:15">
      <c r="A478" s="15" t="s">
        <v>1640</v>
      </c>
      <c r="B478" s="16" t="s">
        <v>1641</v>
      </c>
      <c r="C478" s="17">
        <v>41.401814000000002</v>
      </c>
      <c r="D478" s="17">
        <v>1075.8734727234</v>
      </c>
      <c r="E478" s="17">
        <v>1143.3138036910998</v>
      </c>
      <c r="F478" s="17">
        <v>1214.4109095854999</v>
      </c>
      <c r="G478" s="17">
        <v>3475</v>
      </c>
      <c r="H478" s="59"/>
      <c r="I478" s="59"/>
      <c r="J478" s="59"/>
      <c r="K478" s="59"/>
      <c r="L478" s="59"/>
      <c r="M478" s="59"/>
      <c r="N478" s="59"/>
      <c r="O478" s="59"/>
    </row>
    <row r="479" spans="1:15">
      <c r="A479" s="15" t="s">
        <v>1642</v>
      </c>
      <c r="B479" s="16" t="s">
        <v>1643</v>
      </c>
      <c r="C479" s="17">
        <v>2492.8168727568</v>
      </c>
      <c r="D479" s="17">
        <v>346.65317211029998</v>
      </c>
      <c r="E479" s="17">
        <v>1065.7477842819999</v>
      </c>
      <c r="F479" s="17">
        <v>1084.7821708509</v>
      </c>
      <c r="G479" s="17">
        <v>4990</v>
      </c>
      <c r="H479" s="59"/>
      <c r="I479" s="59"/>
      <c r="J479" s="59"/>
      <c r="K479" s="59"/>
      <c r="L479" s="59"/>
      <c r="M479" s="59"/>
      <c r="N479" s="59"/>
      <c r="O479" s="59"/>
    </row>
    <row r="480" spans="1:15">
      <c r="A480" s="15" t="s">
        <v>1644</v>
      </c>
      <c r="B480" s="16" t="s">
        <v>1645</v>
      </c>
      <c r="C480" s="17">
        <v>98.913374911000005</v>
      </c>
      <c r="D480" s="17">
        <v>13.754975566700001</v>
      </c>
      <c r="E480" s="17">
        <v>42.288188634800001</v>
      </c>
      <c r="F480" s="17">
        <v>43.043460887500004</v>
      </c>
      <c r="G480" s="17">
        <v>198</v>
      </c>
      <c r="H480" s="59"/>
      <c r="I480" s="59"/>
      <c r="J480" s="59"/>
      <c r="K480" s="59"/>
      <c r="L480" s="59"/>
      <c r="M480" s="59"/>
      <c r="N480" s="59"/>
      <c r="O480" s="59"/>
    </row>
    <row r="481" spans="1:15">
      <c r="A481" s="15" t="s">
        <v>1646</v>
      </c>
      <c r="B481" s="16" t="s">
        <v>1647</v>
      </c>
      <c r="C481" s="17">
        <v>247.28343727750001</v>
      </c>
      <c r="D481" s="17">
        <v>34.387438916800001</v>
      </c>
      <c r="E481" s="17">
        <v>105.72047158709999</v>
      </c>
      <c r="F481" s="17">
        <v>107.6086522187</v>
      </c>
      <c r="G481" s="17">
        <v>495.00000000010004</v>
      </c>
      <c r="H481" s="59"/>
      <c r="I481" s="59"/>
      <c r="J481" s="59"/>
      <c r="K481" s="59"/>
      <c r="L481" s="59"/>
      <c r="M481" s="59"/>
      <c r="N481" s="59"/>
      <c r="O481" s="59"/>
    </row>
    <row r="482" spans="1:15" ht="28.9">
      <c r="A482" s="15" t="s">
        <v>1648</v>
      </c>
      <c r="B482" s="16" t="s">
        <v>1649</v>
      </c>
      <c r="C482" s="17">
        <v>2118.441957</v>
      </c>
      <c r="D482" s="17">
        <v>3213.7594797504003</v>
      </c>
      <c r="E482" s="17">
        <v>3415.2116100054</v>
      </c>
      <c r="F482" s="17">
        <v>3627.5869532441002</v>
      </c>
      <c r="G482" s="17">
        <v>12374.999999999898</v>
      </c>
      <c r="H482" s="59"/>
      <c r="I482" s="59"/>
      <c r="J482" s="59"/>
      <c r="K482" s="59"/>
      <c r="L482" s="59"/>
      <c r="M482" s="59"/>
      <c r="N482" s="59"/>
      <c r="O482" s="59"/>
    </row>
    <row r="483" spans="1:15" ht="15.6">
      <c r="A483" s="12" t="s">
        <v>1650</v>
      </c>
      <c r="B483" s="13" t="s">
        <v>1651</v>
      </c>
      <c r="C483" s="14">
        <v>19801.637884363801</v>
      </c>
      <c r="D483" s="14">
        <v>15391.554747350901</v>
      </c>
      <c r="E483" s="14">
        <v>15027.390029885999</v>
      </c>
      <c r="F483" s="14">
        <v>14521.0356493993</v>
      </c>
      <c r="G483" s="14">
        <v>64741.618310999998</v>
      </c>
      <c r="H483" s="59"/>
      <c r="I483" s="59"/>
      <c r="J483" s="59"/>
      <c r="K483" s="59"/>
      <c r="L483" s="59"/>
      <c r="M483" s="59"/>
      <c r="N483" s="59"/>
      <c r="O483" s="59"/>
    </row>
    <row r="484" spans="1:15" ht="28.9">
      <c r="A484" s="15" t="s">
        <v>1652</v>
      </c>
      <c r="B484" s="16" t="s">
        <v>1653</v>
      </c>
      <c r="C484" s="17">
        <v>1978.2674982198</v>
      </c>
      <c r="D484" s="17">
        <v>275.09951133409999</v>
      </c>
      <c r="E484" s="17">
        <v>845.76377269670002</v>
      </c>
      <c r="F484" s="17">
        <v>860.86921774940004</v>
      </c>
      <c r="G484" s="17">
        <v>3960</v>
      </c>
      <c r="H484" s="59"/>
      <c r="I484" s="59"/>
      <c r="J484" s="59"/>
      <c r="K484" s="59"/>
      <c r="L484" s="59"/>
      <c r="M484" s="59"/>
      <c r="N484" s="59"/>
      <c r="O484" s="59"/>
    </row>
    <row r="485" spans="1:15">
      <c r="A485" s="15" t="s">
        <v>1654</v>
      </c>
      <c r="B485" s="16" t="s">
        <v>1655</v>
      </c>
      <c r="C485" s="17">
        <v>12182.907730999999</v>
      </c>
      <c r="D485" s="17">
        <v>12439.030756</v>
      </c>
      <c r="E485" s="17">
        <v>12439.030756</v>
      </c>
      <c r="F485" s="17">
        <v>12439.030757</v>
      </c>
      <c r="G485" s="17">
        <v>49500</v>
      </c>
      <c r="H485" s="59"/>
      <c r="I485" s="59"/>
      <c r="J485" s="59"/>
      <c r="K485" s="59"/>
      <c r="L485" s="59"/>
      <c r="M485" s="59"/>
      <c r="N485" s="59"/>
      <c r="O485" s="59"/>
    </row>
    <row r="486" spans="1:15" ht="28.9">
      <c r="A486" s="15" t="s">
        <v>1656</v>
      </c>
      <c r="B486" s="16" t="s">
        <v>1657</v>
      </c>
      <c r="C486" s="17">
        <v>5244.8091555000001</v>
      </c>
      <c r="D486" s="17">
        <v>2622.40457775</v>
      </c>
      <c r="E486" s="17">
        <v>1573.4427466500001</v>
      </c>
      <c r="F486" s="17">
        <v>1048.9618310999999</v>
      </c>
      <c r="G486" s="17">
        <v>10489.618311</v>
      </c>
      <c r="H486" s="59"/>
      <c r="I486" s="59"/>
      <c r="J486" s="59"/>
      <c r="K486" s="59"/>
      <c r="L486" s="59"/>
      <c r="M486" s="59"/>
      <c r="N486" s="59"/>
      <c r="O486" s="59"/>
    </row>
    <row r="487" spans="1:15" ht="28.9">
      <c r="A487" s="15" t="s">
        <v>1658</v>
      </c>
      <c r="B487" s="16" t="s">
        <v>1659</v>
      </c>
      <c r="C487" s="17">
        <v>395.65349964400002</v>
      </c>
      <c r="D487" s="17">
        <v>55.019902266800003</v>
      </c>
      <c r="E487" s="17">
        <v>169.15275453929999</v>
      </c>
      <c r="F487" s="17">
        <v>172.1738435499</v>
      </c>
      <c r="G487" s="17">
        <v>792</v>
      </c>
      <c r="H487" s="59"/>
      <c r="I487" s="59"/>
      <c r="J487" s="59"/>
      <c r="K487" s="59"/>
      <c r="L487" s="59"/>
      <c r="M487" s="59"/>
      <c r="N487" s="59"/>
      <c r="O487" s="59"/>
    </row>
    <row r="488" spans="1:15" ht="15.6">
      <c r="A488" s="12" t="s">
        <v>1660</v>
      </c>
      <c r="B488" s="13" t="s">
        <v>1661</v>
      </c>
      <c r="C488" s="14">
        <v>20166.4014848324</v>
      </c>
      <c r="D488" s="14">
        <v>11813.7345667381</v>
      </c>
      <c r="E488" s="14">
        <v>8582.0282828504005</v>
      </c>
      <c r="F488" s="14">
        <v>8937.8356655790994</v>
      </c>
      <c r="G488" s="14">
        <v>49500</v>
      </c>
      <c r="H488" s="59"/>
      <c r="I488" s="59"/>
      <c r="J488" s="59"/>
      <c r="K488" s="59"/>
      <c r="L488" s="59"/>
      <c r="M488" s="59"/>
      <c r="N488" s="59"/>
      <c r="O488" s="59"/>
    </row>
    <row r="489" spans="1:15">
      <c r="A489" s="15" t="s">
        <v>1662</v>
      </c>
      <c r="B489" s="16" t="s">
        <v>1663</v>
      </c>
      <c r="C489" s="17">
        <v>1357.0511730000001</v>
      </c>
      <c r="D489" s="17">
        <v>2676.8222499878002</v>
      </c>
      <c r="E489" s="17">
        <v>2844.6168680891001</v>
      </c>
      <c r="F489" s="17">
        <v>5001.5097089231003</v>
      </c>
      <c r="G489" s="17">
        <v>11880</v>
      </c>
      <c r="H489" s="59"/>
      <c r="I489" s="59"/>
      <c r="J489" s="59"/>
      <c r="K489" s="59"/>
      <c r="L489" s="59"/>
      <c r="M489" s="59"/>
      <c r="N489" s="59"/>
      <c r="O489" s="59"/>
    </row>
    <row r="490" spans="1:15">
      <c r="A490" s="15" t="s">
        <v>1664</v>
      </c>
      <c r="B490" s="16" t="s">
        <v>1665</v>
      </c>
      <c r="C490" s="17">
        <v>18067.5</v>
      </c>
      <c r="D490" s="17">
        <v>9033.75</v>
      </c>
      <c r="E490" s="17">
        <v>5420.25</v>
      </c>
      <c r="F490" s="17">
        <v>3613.5</v>
      </c>
      <c r="G490" s="17">
        <v>36135</v>
      </c>
      <c r="H490" s="59"/>
      <c r="I490" s="59"/>
      <c r="J490" s="59"/>
      <c r="K490" s="59"/>
      <c r="L490" s="59"/>
      <c r="M490" s="59"/>
      <c r="N490" s="59"/>
      <c r="O490" s="59"/>
    </row>
    <row r="491" spans="1:15">
      <c r="A491" s="15" t="s">
        <v>1666</v>
      </c>
      <c r="B491" s="16" t="s">
        <v>1667</v>
      </c>
      <c r="C491" s="17">
        <v>741.85031183239994</v>
      </c>
      <c r="D491" s="17">
        <v>103.16231675030001</v>
      </c>
      <c r="E491" s="17">
        <v>317.16141476130002</v>
      </c>
      <c r="F491" s="17">
        <v>322.82595665600002</v>
      </c>
      <c r="G491" s="17">
        <v>1485</v>
      </c>
      <c r="H491" s="59"/>
      <c r="I491" s="59"/>
      <c r="J491" s="59"/>
      <c r="K491" s="59"/>
      <c r="L491" s="59"/>
      <c r="M491" s="59"/>
      <c r="N491" s="59"/>
      <c r="O491" s="59"/>
    </row>
    <row r="492" spans="1:15" ht="15.6">
      <c r="A492" s="12" t="s">
        <v>1668</v>
      </c>
      <c r="B492" s="13" t="s">
        <v>1669</v>
      </c>
      <c r="C492" s="14">
        <v>16148.9316295593</v>
      </c>
      <c r="D492" s="14">
        <v>4023.4311456801001</v>
      </c>
      <c r="E492" s="14">
        <v>6305.0082705495997</v>
      </c>
      <c r="F492" s="14">
        <v>6559.1593247711999</v>
      </c>
      <c r="G492" s="14">
        <v>33036.530370560198</v>
      </c>
      <c r="H492" s="59"/>
      <c r="I492" s="59"/>
      <c r="J492" s="59"/>
      <c r="K492" s="59"/>
      <c r="L492" s="59"/>
      <c r="M492" s="59"/>
      <c r="N492" s="59"/>
      <c r="O492" s="59"/>
    </row>
    <row r="493" spans="1:15" ht="43.15">
      <c r="A493" s="15" t="s">
        <v>1670</v>
      </c>
      <c r="B493" s="16" t="s">
        <v>1671</v>
      </c>
      <c r="C493" s="17">
        <v>11777.576024121299</v>
      </c>
      <c r="D493" s="17">
        <v>3415.5468266961998</v>
      </c>
      <c r="E493" s="17">
        <v>4436.1335041284001</v>
      </c>
      <c r="F493" s="17">
        <v>4656.9062250542001</v>
      </c>
      <c r="G493" s="17">
        <v>24286.162580000102</v>
      </c>
      <c r="H493" s="59"/>
      <c r="I493" s="59"/>
      <c r="J493" s="59"/>
      <c r="K493" s="59"/>
      <c r="L493" s="59"/>
      <c r="M493" s="59"/>
      <c r="N493" s="59"/>
      <c r="O493" s="59"/>
    </row>
    <row r="494" spans="1:15">
      <c r="A494" s="15" t="s">
        <v>1672</v>
      </c>
      <c r="B494" s="16" t="s">
        <v>1673</v>
      </c>
      <c r="C494" s="17">
        <v>2219.9897011239</v>
      </c>
      <c r="D494" s="17">
        <v>308.71360040810004</v>
      </c>
      <c r="E494" s="17">
        <v>949.10666361350002</v>
      </c>
      <c r="F494" s="17">
        <v>966.05782541450003</v>
      </c>
      <c r="G494" s="17">
        <v>4443.8677905599998</v>
      </c>
      <c r="H494" s="59"/>
      <c r="I494" s="59"/>
      <c r="J494" s="59"/>
      <c r="K494" s="59"/>
      <c r="L494" s="59"/>
      <c r="M494" s="59"/>
      <c r="N494" s="59"/>
      <c r="O494" s="59"/>
    </row>
    <row r="495" spans="1:15">
      <c r="A495" s="15" t="s">
        <v>1674</v>
      </c>
      <c r="B495" s="16" t="s">
        <v>1675</v>
      </c>
      <c r="C495" s="17">
        <v>989.13374911000005</v>
      </c>
      <c r="D495" s="17">
        <v>137.54975566710002</v>
      </c>
      <c r="E495" s="17">
        <v>422.88188634829999</v>
      </c>
      <c r="F495" s="17">
        <v>430.43460887470002</v>
      </c>
      <c r="G495" s="17">
        <v>1980.0000000001</v>
      </c>
      <c r="H495" s="59"/>
      <c r="I495" s="59"/>
      <c r="J495" s="59"/>
      <c r="K495" s="59"/>
      <c r="L495" s="59"/>
      <c r="M495" s="59"/>
      <c r="N495" s="59"/>
      <c r="O495" s="59"/>
    </row>
    <row r="496" spans="1:15">
      <c r="A496" s="15" t="s">
        <v>1676</v>
      </c>
      <c r="B496" s="16" t="s">
        <v>1677</v>
      </c>
      <c r="C496" s="17">
        <v>173.09840609419999</v>
      </c>
      <c r="D496" s="17">
        <v>24.071207241700002</v>
      </c>
      <c r="E496" s="17">
        <v>74.004330111000002</v>
      </c>
      <c r="F496" s="17">
        <v>75.326056553100003</v>
      </c>
      <c r="G496" s="17">
        <v>346.5</v>
      </c>
      <c r="H496" s="59"/>
      <c r="I496" s="59"/>
      <c r="J496" s="59"/>
      <c r="K496" s="59"/>
      <c r="L496" s="59"/>
      <c r="M496" s="59"/>
      <c r="N496" s="59"/>
      <c r="O496" s="59"/>
    </row>
    <row r="497" spans="1:15">
      <c r="A497" s="15" t="s">
        <v>1678</v>
      </c>
      <c r="B497" s="16" t="s">
        <v>1679</v>
      </c>
      <c r="C497" s="17">
        <v>989.13374910990001</v>
      </c>
      <c r="D497" s="17">
        <v>137.549755667</v>
      </c>
      <c r="E497" s="17">
        <v>422.88188634839997</v>
      </c>
      <c r="F497" s="17">
        <v>430.43460887470002</v>
      </c>
      <c r="G497" s="17">
        <v>1980</v>
      </c>
      <c r="H497" s="59"/>
      <c r="I497" s="59"/>
      <c r="J497" s="59"/>
      <c r="K497" s="59"/>
      <c r="L497" s="59"/>
      <c r="M497" s="59"/>
      <c r="N497" s="59"/>
      <c r="O497" s="59"/>
    </row>
    <row r="498" spans="1:15" ht="15.6">
      <c r="A498" s="12" t="s">
        <v>1680</v>
      </c>
      <c r="B498" s="13" t="s">
        <v>1681</v>
      </c>
      <c r="C498" s="14">
        <v>6349.9616153724</v>
      </c>
      <c r="D498" s="14">
        <v>6403.6480084737996</v>
      </c>
      <c r="E498" s="14">
        <v>7000.1504093571994</v>
      </c>
      <c r="F498" s="14">
        <v>7422.2399667966001</v>
      </c>
      <c r="G498" s="14">
        <v>27176</v>
      </c>
      <c r="H498" s="59"/>
      <c r="I498" s="59"/>
      <c r="J498" s="59"/>
      <c r="K498" s="59"/>
      <c r="L498" s="59"/>
      <c r="M498" s="59"/>
      <c r="N498" s="59"/>
      <c r="O498" s="59"/>
    </row>
    <row r="499" spans="1:15">
      <c r="A499" s="15" t="s">
        <v>1682</v>
      </c>
      <c r="B499" s="16" t="s">
        <v>1683</v>
      </c>
      <c r="C499" s="17">
        <v>348.69462468620003</v>
      </c>
      <c r="D499" s="17">
        <v>48.489762351300001</v>
      </c>
      <c r="E499" s="17">
        <v>149.07654377329999</v>
      </c>
      <c r="F499" s="17">
        <v>151.73906918920002</v>
      </c>
      <c r="G499" s="17">
        <v>698</v>
      </c>
      <c r="H499" s="59"/>
      <c r="I499" s="59"/>
      <c r="J499" s="59"/>
      <c r="K499" s="59"/>
      <c r="L499" s="59"/>
      <c r="M499" s="59"/>
      <c r="N499" s="59"/>
      <c r="O499" s="59"/>
    </row>
    <row r="500" spans="1:15">
      <c r="A500" s="15" t="s">
        <v>1684</v>
      </c>
      <c r="B500" s="16" t="s">
        <v>1685</v>
      </c>
      <c r="C500" s="17">
        <v>5652.5723660000003</v>
      </c>
      <c r="D500" s="17">
        <v>6306.6684837712</v>
      </c>
      <c r="E500" s="17">
        <v>6701.9973218106006</v>
      </c>
      <c r="F500" s="17">
        <v>7118.7618284181999</v>
      </c>
      <c r="G500" s="17">
        <v>25780</v>
      </c>
      <c r="H500" s="59"/>
      <c r="I500" s="59"/>
      <c r="J500" s="59"/>
      <c r="K500" s="59"/>
      <c r="L500" s="59"/>
      <c r="M500" s="59"/>
      <c r="N500" s="59"/>
      <c r="O500" s="59"/>
    </row>
    <row r="501" spans="1:15">
      <c r="A501" s="15" t="s">
        <v>1686</v>
      </c>
      <c r="B501" s="16" t="s">
        <v>1687</v>
      </c>
      <c r="C501" s="17">
        <v>348.69462468620003</v>
      </c>
      <c r="D501" s="17">
        <v>48.489762351300001</v>
      </c>
      <c r="E501" s="17">
        <v>149.07654377329999</v>
      </c>
      <c r="F501" s="17">
        <v>151.73906918920002</v>
      </c>
      <c r="G501" s="17">
        <v>698</v>
      </c>
      <c r="H501" s="59"/>
      <c r="I501" s="59"/>
      <c r="J501" s="59"/>
      <c r="K501" s="59"/>
      <c r="L501" s="59"/>
      <c r="M501" s="59"/>
      <c r="N501" s="59"/>
      <c r="O501" s="59"/>
    </row>
    <row r="502" spans="1:15" ht="15.6">
      <c r="A502" s="12" t="s">
        <v>1688</v>
      </c>
      <c r="B502" s="13" t="s">
        <v>1689</v>
      </c>
      <c r="C502" s="14">
        <v>4212.5101382190996</v>
      </c>
      <c r="D502" s="14">
        <v>587.20866297990005</v>
      </c>
      <c r="E502" s="14">
        <v>1694.9694225768001</v>
      </c>
      <c r="F502" s="14">
        <v>1724.2917762239999</v>
      </c>
      <c r="G502" s="14">
        <v>8218.9799999997995</v>
      </c>
      <c r="H502" s="59"/>
      <c r="I502" s="59"/>
      <c r="J502" s="59"/>
      <c r="K502" s="59"/>
      <c r="L502" s="59"/>
      <c r="M502" s="59"/>
      <c r="N502" s="59"/>
      <c r="O502" s="59"/>
    </row>
    <row r="503" spans="1:15">
      <c r="A503" s="15" t="s">
        <v>1690</v>
      </c>
      <c r="B503" s="16" t="s">
        <v>1691</v>
      </c>
      <c r="C503" s="17">
        <v>700.09619512979998</v>
      </c>
      <c r="D503" s="17">
        <v>98.769480606399995</v>
      </c>
      <c r="E503" s="17">
        <v>193.3158441537</v>
      </c>
      <c r="F503" s="17">
        <v>195.81848011000002</v>
      </c>
      <c r="G503" s="17">
        <v>1187.9999999999</v>
      </c>
      <c r="H503" s="59"/>
      <c r="I503" s="59"/>
      <c r="J503" s="59"/>
      <c r="K503" s="59"/>
      <c r="L503" s="59"/>
      <c r="M503" s="59"/>
      <c r="N503" s="59"/>
      <c r="O503" s="59"/>
    </row>
    <row r="504" spans="1:15">
      <c r="A504" s="15" t="s">
        <v>1692</v>
      </c>
      <c r="B504" s="16" t="s">
        <v>1693</v>
      </c>
      <c r="C504" s="17">
        <v>2423.3776853193003</v>
      </c>
      <c r="D504" s="17">
        <v>336.99690138419999</v>
      </c>
      <c r="E504" s="17">
        <v>1036.0606215535001</v>
      </c>
      <c r="F504" s="17">
        <v>1054.5647917430001</v>
      </c>
      <c r="G504" s="17">
        <v>4851</v>
      </c>
      <c r="H504" s="59"/>
      <c r="I504" s="59"/>
      <c r="J504" s="59"/>
      <c r="K504" s="59"/>
      <c r="L504" s="59"/>
      <c r="M504" s="59"/>
      <c r="N504" s="59"/>
      <c r="O504" s="59"/>
    </row>
    <row r="505" spans="1:15">
      <c r="A505" s="15" t="s">
        <v>1694</v>
      </c>
      <c r="B505" s="16" t="s">
        <v>1695</v>
      </c>
      <c r="C505" s="17">
        <v>964.4054053822</v>
      </c>
      <c r="D505" s="17">
        <v>134.1110117753</v>
      </c>
      <c r="E505" s="17">
        <v>412.30983918970003</v>
      </c>
      <c r="F505" s="17">
        <v>419.6737436528</v>
      </c>
      <c r="G505" s="17">
        <v>1930.5</v>
      </c>
      <c r="H505" s="59"/>
      <c r="I505" s="59"/>
      <c r="J505" s="59"/>
      <c r="K505" s="59"/>
      <c r="L505" s="59"/>
      <c r="M505" s="59"/>
      <c r="N505" s="59"/>
      <c r="O505" s="59"/>
    </row>
    <row r="506" spans="1:15">
      <c r="A506" s="15" t="s">
        <v>1696</v>
      </c>
      <c r="B506" s="16" t="s">
        <v>1697</v>
      </c>
      <c r="C506" s="17">
        <v>50.445821204600001</v>
      </c>
      <c r="D506" s="17">
        <v>7.0150375389999997</v>
      </c>
      <c r="E506" s="17">
        <v>21.566976203799999</v>
      </c>
      <c r="F506" s="17">
        <v>21.952165052600002</v>
      </c>
      <c r="G506" s="17">
        <v>100.97999999999999</v>
      </c>
      <c r="H506" s="59"/>
      <c r="I506" s="59"/>
      <c r="J506" s="59"/>
      <c r="K506" s="59"/>
      <c r="L506" s="59"/>
      <c r="M506" s="59"/>
      <c r="N506" s="59"/>
      <c r="O506" s="59"/>
    </row>
    <row r="507" spans="1:15">
      <c r="A507" s="15" t="s">
        <v>1698</v>
      </c>
      <c r="B507" s="16" t="s">
        <v>1699</v>
      </c>
      <c r="C507" s="17">
        <v>74.185031183199996</v>
      </c>
      <c r="D507" s="17">
        <v>10.316231675000001</v>
      </c>
      <c r="E507" s="17">
        <v>31.716141476100002</v>
      </c>
      <c r="F507" s="17">
        <v>32.282595665599999</v>
      </c>
      <c r="G507" s="17">
        <v>148.49999999990001</v>
      </c>
      <c r="H507" s="59"/>
      <c r="I507" s="59"/>
      <c r="J507" s="59"/>
      <c r="K507" s="59"/>
      <c r="L507" s="59"/>
      <c r="M507" s="59"/>
      <c r="N507" s="59"/>
      <c r="O507" s="59"/>
    </row>
    <row r="508" spans="1:15" ht="15.6">
      <c r="A508" s="12" t="s">
        <v>1700</v>
      </c>
      <c r="B508" s="13" t="s">
        <v>1701</v>
      </c>
      <c r="C508" s="14">
        <v>8265.8685351337008</v>
      </c>
      <c r="D508" s="14">
        <v>8958.3349766926985</v>
      </c>
      <c r="E508" s="14">
        <v>9132.6025575531003</v>
      </c>
      <c r="F508" s="14">
        <v>9971.9641719206011</v>
      </c>
      <c r="G508" s="14">
        <v>36328.770241300095</v>
      </c>
      <c r="H508" s="59"/>
      <c r="I508" s="59"/>
      <c r="J508" s="59"/>
      <c r="K508" s="59"/>
      <c r="L508" s="59"/>
      <c r="M508" s="59"/>
      <c r="N508" s="59"/>
      <c r="O508" s="59"/>
    </row>
    <row r="509" spans="1:15">
      <c r="A509" s="15" t="s">
        <v>1702</v>
      </c>
      <c r="B509" s="16" t="s">
        <v>1703</v>
      </c>
      <c r="C509" s="17">
        <v>2319.7668067149002</v>
      </c>
      <c r="D509" s="17">
        <v>2532.4763836798002</v>
      </c>
      <c r="E509" s="17">
        <v>2465.1796690812998</v>
      </c>
      <c r="F509" s="17">
        <v>2618.4771622241001</v>
      </c>
      <c r="G509" s="17">
        <v>9935.9000217000994</v>
      </c>
      <c r="H509" s="59"/>
      <c r="I509" s="59"/>
      <c r="J509" s="59"/>
      <c r="K509" s="59"/>
      <c r="L509" s="59"/>
      <c r="M509" s="59"/>
      <c r="N509" s="59"/>
      <c r="O509" s="59"/>
    </row>
    <row r="510" spans="1:15" ht="28.9">
      <c r="A510" s="15" t="s">
        <v>1704</v>
      </c>
      <c r="B510" s="16" t="s">
        <v>1705</v>
      </c>
      <c r="C510" s="17">
        <v>3771.6576103889997</v>
      </c>
      <c r="D510" s="17">
        <v>4117.4974130967003</v>
      </c>
      <c r="E510" s="17">
        <v>4008.0811713284002</v>
      </c>
      <c r="F510" s="17">
        <v>4257.3241792858998</v>
      </c>
      <c r="G510" s="17">
        <v>16154.560374100001</v>
      </c>
      <c r="H510" s="59"/>
      <c r="I510" s="59"/>
      <c r="J510" s="59"/>
      <c r="K510" s="59"/>
      <c r="L510" s="59"/>
      <c r="M510" s="59"/>
      <c r="N510" s="59"/>
      <c r="O510" s="59"/>
    </row>
    <row r="511" spans="1:15">
      <c r="A511" s="15" t="s">
        <v>1706</v>
      </c>
      <c r="B511" s="16" t="s">
        <v>1707</v>
      </c>
      <c r="C511" s="17">
        <v>2174.4441180297999</v>
      </c>
      <c r="D511" s="17">
        <v>2308.3611799161999</v>
      </c>
      <c r="E511" s="17">
        <v>2659.3417171434003</v>
      </c>
      <c r="F511" s="17">
        <v>3096.1628304106002</v>
      </c>
      <c r="G511" s="17">
        <v>10238.3098455</v>
      </c>
      <c r="H511" s="59"/>
      <c r="I511" s="59"/>
      <c r="J511" s="59"/>
      <c r="K511" s="59"/>
      <c r="L511" s="59"/>
      <c r="M511" s="59"/>
      <c r="N511" s="59"/>
      <c r="O511" s="59"/>
    </row>
    <row r="512" spans="1:15" ht="18">
      <c r="A512" s="9" t="s">
        <v>1708</v>
      </c>
      <c r="B512" s="10" t="s">
        <v>1709</v>
      </c>
      <c r="C512" s="11">
        <v>168043.22558087399</v>
      </c>
      <c r="D512" s="11">
        <v>168995.70542839021</v>
      </c>
      <c r="E512" s="11">
        <v>182637.92062275039</v>
      </c>
      <c r="F512" s="11">
        <v>188432.01715200581</v>
      </c>
      <c r="G512" s="11">
        <v>708108.86878402042</v>
      </c>
      <c r="H512" s="59"/>
      <c r="I512" s="59"/>
      <c r="J512" s="59"/>
      <c r="K512" s="59"/>
      <c r="L512" s="59"/>
      <c r="M512" s="59"/>
      <c r="N512" s="59"/>
      <c r="O512" s="59"/>
    </row>
    <row r="513" spans="1:15" ht="15.6">
      <c r="A513" s="12" t="s">
        <v>1710</v>
      </c>
      <c r="B513" s="13" t="s">
        <v>1711</v>
      </c>
      <c r="C513" s="14">
        <v>119047.95385358611</v>
      </c>
      <c r="D513" s="14">
        <v>118977.2751007382</v>
      </c>
      <c r="E513" s="14">
        <v>121700.87177391991</v>
      </c>
      <c r="F513" s="14">
        <v>125492.9847507762</v>
      </c>
      <c r="G513" s="14">
        <v>485219.08547902043</v>
      </c>
      <c r="H513" s="59"/>
      <c r="I513" s="59"/>
      <c r="J513" s="59"/>
      <c r="K513" s="59"/>
      <c r="L513" s="59"/>
      <c r="M513" s="59"/>
      <c r="N513" s="59"/>
      <c r="O513" s="59"/>
    </row>
    <row r="514" spans="1:15">
      <c r="A514" s="15" t="s">
        <v>1712</v>
      </c>
      <c r="B514" s="16" t="s">
        <v>1713</v>
      </c>
      <c r="C514" s="17">
        <v>8864.9790616445007</v>
      </c>
      <c r="D514" s="17">
        <v>9677.8478123081004</v>
      </c>
      <c r="E514" s="17">
        <v>9420.6737014852006</v>
      </c>
      <c r="F514" s="17">
        <v>10006.4994245622</v>
      </c>
      <c r="G514" s="17">
        <v>37970</v>
      </c>
      <c r="H514" s="59"/>
      <c r="I514" s="59"/>
      <c r="J514" s="59"/>
      <c r="K514" s="59"/>
      <c r="L514" s="59"/>
      <c r="M514" s="59"/>
      <c r="N514" s="59"/>
      <c r="O514" s="59"/>
    </row>
    <row r="515" spans="1:15">
      <c r="A515" s="15" t="s">
        <v>1714</v>
      </c>
      <c r="B515" s="16" t="s">
        <v>1715</v>
      </c>
      <c r="C515" s="17">
        <v>108278.4142172157</v>
      </c>
      <c r="D515" s="17">
        <v>107254.04689798551</v>
      </c>
      <c r="E515" s="17">
        <v>110270.56414276319</v>
      </c>
      <c r="F515" s="17">
        <v>113373.316772666</v>
      </c>
      <c r="G515" s="17">
        <v>439176.34203063039</v>
      </c>
      <c r="H515" s="59"/>
      <c r="I515" s="59"/>
      <c r="J515" s="59"/>
      <c r="K515" s="59"/>
      <c r="L515" s="59"/>
      <c r="M515" s="59"/>
      <c r="N515" s="59"/>
      <c r="O515" s="59"/>
    </row>
    <row r="516" spans="1:15">
      <c r="A516" s="15" t="s">
        <v>1716</v>
      </c>
      <c r="B516" s="16" t="s">
        <v>1717</v>
      </c>
      <c r="C516" s="17">
        <v>1904.5605747258999</v>
      </c>
      <c r="D516" s="17">
        <v>2045.3803904446002</v>
      </c>
      <c r="E516" s="17">
        <v>2009.6339296715</v>
      </c>
      <c r="F516" s="17">
        <v>2113.1685535480001</v>
      </c>
      <c r="G516" s="17">
        <v>8072.7434483900006</v>
      </c>
      <c r="H516" s="59"/>
      <c r="I516" s="59"/>
      <c r="J516" s="59"/>
      <c r="K516" s="59"/>
      <c r="L516" s="59"/>
      <c r="M516" s="59"/>
      <c r="N516" s="59"/>
      <c r="O516" s="59"/>
    </row>
    <row r="517" spans="1:15" ht="15.6">
      <c r="A517" s="12" t="s">
        <v>1718</v>
      </c>
      <c r="B517" s="13" t="s">
        <v>1719</v>
      </c>
      <c r="C517" s="14">
        <v>48995.271727287902</v>
      </c>
      <c r="D517" s="14">
        <v>50018.430327652</v>
      </c>
      <c r="E517" s="14">
        <v>60937.048848830498</v>
      </c>
      <c r="F517" s="14">
        <v>62939.032401229597</v>
      </c>
      <c r="G517" s="14">
        <v>222889.78330499999</v>
      </c>
      <c r="H517" s="59"/>
      <c r="I517" s="59"/>
      <c r="J517" s="59"/>
      <c r="K517" s="59"/>
      <c r="L517" s="59"/>
      <c r="M517" s="59"/>
      <c r="N517" s="59"/>
      <c r="O517" s="59"/>
    </row>
    <row r="518" spans="1:15">
      <c r="A518" s="15" t="s">
        <v>1720</v>
      </c>
      <c r="B518" s="16" t="s">
        <v>1721</v>
      </c>
      <c r="C518" s="17">
        <v>791.3069992879</v>
      </c>
      <c r="D518" s="17">
        <v>110.03980453360001</v>
      </c>
      <c r="E518" s="17">
        <v>338.30550907870003</v>
      </c>
      <c r="F518" s="17">
        <v>344.3476870998</v>
      </c>
      <c r="G518" s="17">
        <v>1584</v>
      </c>
      <c r="H518" s="59"/>
      <c r="I518" s="59"/>
      <c r="J518" s="59"/>
      <c r="K518" s="59"/>
      <c r="L518" s="59"/>
      <c r="M518" s="59"/>
      <c r="N518" s="59"/>
      <c r="O518" s="59"/>
    </row>
    <row r="519" spans="1:15">
      <c r="A519" s="15" t="s">
        <v>1722</v>
      </c>
      <c r="B519" s="16" t="s">
        <v>1723</v>
      </c>
      <c r="C519" s="17">
        <v>38.632755000000003</v>
      </c>
      <c r="D519" s="17">
        <v>298.09859111839995</v>
      </c>
      <c r="E519" s="17">
        <v>316.7846802876</v>
      </c>
      <c r="F519" s="17">
        <v>336.48397359399996</v>
      </c>
      <c r="G519" s="17">
        <v>990</v>
      </c>
      <c r="H519" s="59"/>
      <c r="I519" s="59"/>
      <c r="J519" s="59"/>
      <c r="K519" s="59"/>
      <c r="L519" s="59"/>
      <c r="M519" s="59"/>
      <c r="N519" s="59"/>
      <c r="O519" s="59"/>
    </row>
    <row r="520" spans="1:15">
      <c r="A520" s="15" t="s">
        <v>1724</v>
      </c>
      <c r="B520" s="16" t="s">
        <v>1725</v>
      </c>
      <c r="C520" s="17">
        <v>0</v>
      </c>
      <c r="D520" s="17">
        <v>0</v>
      </c>
      <c r="E520" s="17">
        <v>9183.3579694641994</v>
      </c>
      <c r="F520" s="17">
        <v>9626.6420305358006</v>
      </c>
      <c r="G520" s="17">
        <v>18810</v>
      </c>
      <c r="H520" s="59"/>
      <c r="I520" s="59"/>
      <c r="J520" s="59"/>
      <c r="K520" s="59"/>
      <c r="L520" s="59"/>
      <c r="M520" s="59"/>
      <c r="N520" s="59"/>
      <c r="O520" s="59"/>
    </row>
    <row r="521" spans="1:15" ht="28.9">
      <c r="A521" s="15" t="s">
        <v>1726</v>
      </c>
      <c r="B521" s="16" t="s">
        <v>1727</v>
      </c>
      <c r="C521" s="17">
        <v>48165.331973</v>
      </c>
      <c r="D521" s="17">
        <v>49610.291932</v>
      </c>
      <c r="E521" s="17">
        <v>51098.600689999999</v>
      </c>
      <c r="F521" s="17">
        <v>52631.558709999998</v>
      </c>
      <c r="G521" s="17">
        <v>201505.78330499999</v>
      </c>
      <c r="H521" s="59"/>
      <c r="I521" s="59"/>
      <c r="J521" s="59"/>
      <c r="K521" s="59"/>
      <c r="L521" s="59"/>
      <c r="M521" s="59"/>
      <c r="N521" s="59"/>
      <c r="O521" s="59"/>
    </row>
    <row r="522" spans="1:15" ht="18">
      <c r="A522" s="9" t="s">
        <v>1728</v>
      </c>
      <c r="B522" s="10" t="s">
        <v>1729</v>
      </c>
      <c r="C522" s="11">
        <v>15395.8271015054</v>
      </c>
      <c r="D522" s="11">
        <v>13268.834396312799</v>
      </c>
      <c r="E522" s="11">
        <v>13970.152747343</v>
      </c>
      <c r="F522" s="11">
        <v>14474.35481214</v>
      </c>
      <c r="G522" s="11">
        <v>57109.169057301195</v>
      </c>
      <c r="H522" s="59"/>
      <c r="I522" s="59"/>
      <c r="J522" s="59"/>
      <c r="K522" s="59"/>
      <c r="L522" s="59"/>
      <c r="M522" s="59"/>
      <c r="N522" s="59"/>
      <c r="O522" s="59"/>
    </row>
    <row r="523" spans="1:15" ht="15.6">
      <c r="A523" s="12" t="s">
        <v>1730</v>
      </c>
      <c r="B523" s="13" t="s">
        <v>1731</v>
      </c>
      <c r="C523" s="14">
        <v>2943.7623554311999</v>
      </c>
      <c r="D523" s="14">
        <v>5841.0756572422997</v>
      </c>
      <c r="E523" s="14">
        <v>6004.9304014376003</v>
      </c>
      <c r="F523" s="14">
        <v>6081.2741162427001</v>
      </c>
      <c r="G523" s="14">
        <v>20871.0425303538</v>
      </c>
      <c r="H523" s="59"/>
      <c r="I523" s="59"/>
      <c r="J523" s="59"/>
      <c r="K523" s="59"/>
      <c r="L523" s="59"/>
      <c r="M523" s="59"/>
      <c r="N523" s="59"/>
      <c r="O523" s="59"/>
    </row>
    <row r="524" spans="1:15">
      <c r="A524" s="15" t="s">
        <v>1732</v>
      </c>
      <c r="B524" s="16" t="s">
        <v>1733</v>
      </c>
      <c r="C524" s="17">
        <v>576.54528146360008</v>
      </c>
      <c r="D524" s="17">
        <v>597.12505427269991</v>
      </c>
      <c r="E524" s="17">
        <v>602.07142489960006</v>
      </c>
      <c r="F524" s="17">
        <v>624.25823936409995</v>
      </c>
      <c r="G524" s="17">
        <v>2400</v>
      </c>
      <c r="H524" s="59"/>
      <c r="I524" s="59"/>
      <c r="J524" s="59"/>
      <c r="K524" s="59"/>
      <c r="L524" s="59"/>
      <c r="M524" s="59"/>
      <c r="N524" s="59"/>
      <c r="O524" s="59"/>
    </row>
    <row r="525" spans="1:15">
      <c r="A525" s="15" t="s">
        <v>1734</v>
      </c>
      <c r="B525" s="16" t="s">
        <v>1735</v>
      </c>
      <c r="C525" s="17">
        <v>1170.7539973516</v>
      </c>
      <c r="D525" s="17">
        <v>1268.1914749532002</v>
      </c>
      <c r="E525" s="17">
        <v>1263.3220539334</v>
      </c>
      <c r="F525" s="17">
        <v>1297.7324737618001</v>
      </c>
      <c r="G525" s="17">
        <v>5000</v>
      </c>
      <c r="H525" s="59"/>
      <c r="I525" s="59"/>
      <c r="J525" s="59"/>
      <c r="K525" s="59"/>
      <c r="L525" s="59"/>
      <c r="M525" s="59"/>
      <c r="N525" s="59"/>
      <c r="O525" s="59"/>
    </row>
    <row r="526" spans="1:15">
      <c r="A526" s="15" t="s">
        <v>1736</v>
      </c>
      <c r="B526" s="16" t="s">
        <v>1737</v>
      </c>
      <c r="C526" s="17">
        <v>544.34454238370006</v>
      </c>
      <c r="D526" s="17">
        <v>75.697001412500001</v>
      </c>
      <c r="E526" s="17">
        <v>232.72226543049999</v>
      </c>
      <c r="F526" s="17">
        <v>236.87871372789999</v>
      </c>
      <c r="G526" s="17">
        <v>1089.6425229546001</v>
      </c>
      <c r="H526" s="59"/>
      <c r="I526" s="59"/>
      <c r="J526" s="59"/>
      <c r="K526" s="59"/>
      <c r="L526" s="59"/>
      <c r="M526" s="59"/>
      <c r="N526" s="59"/>
      <c r="O526" s="59"/>
    </row>
    <row r="527" spans="1:15">
      <c r="A527" s="15" t="s">
        <v>1738</v>
      </c>
      <c r="B527" s="16" t="s">
        <v>1739</v>
      </c>
      <c r="C527" s="17">
        <v>652.11853423230002</v>
      </c>
      <c r="D527" s="17">
        <v>3900.0621266038997</v>
      </c>
      <c r="E527" s="17">
        <v>3906.8146571740999</v>
      </c>
      <c r="F527" s="17">
        <v>3922.4046893888999</v>
      </c>
      <c r="G527" s="17">
        <v>12381.400007399199</v>
      </c>
      <c r="H527" s="59"/>
      <c r="I527" s="59"/>
      <c r="J527" s="59"/>
      <c r="K527" s="59"/>
      <c r="L527" s="59"/>
      <c r="M527" s="59"/>
      <c r="N527" s="59"/>
      <c r="O527" s="59"/>
    </row>
    <row r="528" spans="1:15" ht="15.6">
      <c r="A528" s="12" t="s">
        <v>1740</v>
      </c>
      <c r="B528" s="13" t="s">
        <v>1741</v>
      </c>
      <c r="C528" s="14">
        <v>3319.1787425816001</v>
      </c>
      <c r="D528" s="14">
        <v>2698.9274772656004</v>
      </c>
      <c r="E528" s="14">
        <v>2970.9580726743998</v>
      </c>
      <c r="F528" s="14">
        <v>3093.4227468060003</v>
      </c>
      <c r="G528" s="14">
        <v>12082.487039327601</v>
      </c>
      <c r="H528" s="59"/>
      <c r="I528" s="59"/>
      <c r="J528" s="59"/>
      <c r="K528" s="59"/>
      <c r="L528" s="59"/>
      <c r="M528" s="59"/>
      <c r="N528" s="59"/>
      <c r="O528" s="59"/>
    </row>
    <row r="529" spans="1:15">
      <c r="A529" s="15" t="s">
        <v>1742</v>
      </c>
      <c r="B529" s="16" t="s">
        <v>1743</v>
      </c>
      <c r="C529" s="17">
        <v>164.5344915901</v>
      </c>
      <c r="D529" s="17">
        <v>42.750485797300001</v>
      </c>
      <c r="E529" s="17">
        <v>134.1259862627</v>
      </c>
      <c r="F529" s="17">
        <v>155.65913247500001</v>
      </c>
      <c r="G529" s="17">
        <v>497.07009612510001</v>
      </c>
      <c r="H529" s="59"/>
      <c r="I529" s="59"/>
      <c r="J529" s="59"/>
      <c r="K529" s="59"/>
      <c r="L529" s="59"/>
      <c r="M529" s="59"/>
      <c r="N529" s="59"/>
      <c r="O529" s="59"/>
    </row>
    <row r="530" spans="1:15">
      <c r="A530" s="15" t="s">
        <v>1744</v>
      </c>
      <c r="B530" s="16" t="s">
        <v>1745</v>
      </c>
      <c r="C530" s="17">
        <v>2323.7019123691002</v>
      </c>
      <c r="D530" s="17">
        <v>2540.6254639284002</v>
      </c>
      <c r="E530" s="17">
        <v>2481.5813794981</v>
      </c>
      <c r="F530" s="17">
        <v>2576.1680860777997</v>
      </c>
      <c r="G530" s="17">
        <v>9922.0768418734006</v>
      </c>
      <c r="H530" s="59"/>
      <c r="I530" s="59"/>
      <c r="J530" s="59"/>
      <c r="K530" s="59"/>
      <c r="L530" s="59"/>
      <c r="M530" s="59"/>
      <c r="N530" s="59"/>
      <c r="O530" s="59"/>
    </row>
    <row r="531" spans="1:15">
      <c r="A531" s="15" t="s">
        <v>1746</v>
      </c>
      <c r="B531" s="16" t="s">
        <v>1747</v>
      </c>
      <c r="C531" s="17">
        <v>168.1877320337</v>
      </c>
      <c r="D531" s="17">
        <v>23.3883248532</v>
      </c>
      <c r="E531" s="17">
        <v>71.904881869700006</v>
      </c>
      <c r="F531" s="17">
        <v>73.189111907899999</v>
      </c>
      <c r="G531" s="17">
        <v>336.67005066450002</v>
      </c>
      <c r="H531" s="59"/>
      <c r="I531" s="59"/>
      <c r="J531" s="59"/>
      <c r="K531" s="59"/>
      <c r="L531" s="59"/>
      <c r="M531" s="59"/>
      <c r="N531" s="59"/>
      <c r="O531" s="59"/>
    </row>
    <row r="532" spans="1:15">
      <c r="A532" s="15" t="s">
        <v>1748</v>
      </c>
      <c r="B532" s="16" t="s">
        <v>1749</v>
      </c>
      <c r="C532" s="17">
        <v>168.1877320337</v>
      </c>
      <c r="D532" s="17">
        <v>23.3883248532</v>
      </c>
      <c r="E532" s="17">
        <v>71.904881869700006</v>
      </c>
      <c r="F532" s="17">
        <v>73.189111907899999</v>
      </c>
      <c r="G532" s="17">
        <v>336.67005066450002</v>
      </c>
      <c r="H532" s="59"/>
      <c r="I532" s="59"/>
      <c r="J532" s="59"/>
      <c r="K532" s="59"/>
      <c r="L532" s="59"/>
      <c r="M532" s="59"/>
      <c r="N532" s="59"/>
      <c r="O532" s="59"/>
    </row>
    <row r="533" spans="1:15" ht="28.9">
      <c r="A533" s="15" t="s">
        <v>1750</v>
      </c>
      <c r="B533" s="16" t="s">
        <v>1751</v>
      </c>
      <c r="C533" s="17">
        <v>494.56687455500003</v>
      </c>
      <c r="D533" s="17">
        <v>68.7748778335</v>
      </c>
      <c r="E533" s="17">
        <v>211.44094317419999</v>
      </c>
      <c r="F533" s="17">
        <v>215.2173044374</v>
      </c>
      <c r="G533" s="17">
        <v>990.00000000010004</v>
      </c>
      <c r="H533" s="59"/>
      <c r="I533" s="59"/>
      <c r="J533" s="59"/>
      <c r="K533" s="59"/>
      <c r="L533" s="59"/>
      <c r="M533" s="59"/>
      <c r="N533" s="59"/>
      <c r="O533" s="59"/>
    </row>
    <row r="534" spans="1:15" ht="15.6">
      <c r="A534" s="12" t="s">
        <v>1752</v>
      </c>
      <c r="B534" s="13" t="s">
        <v>1753</v>
      </c>
      <c r="C534" s="14">
        <v>9132.8860034926001</v>
      </c>
      <c r="D534" s="14">
        <v>4728.8312618049004</v>
      </c>
      <c r="E534" s="14">
        <v>4994.2642732309996</v>
      </c>
      <c r="F534" s="14">
        <v>5299.6579490913</v>
      </c>
      <c r="G534" s="14">
        <v>24155.639487619799</v>
      </c>
      <c r="H534" s="59"/>
      <c r="I534" s="59"/>
      <c r="J534" s="59"/>
      <c r="K534" s="59"/>
      <c r="L534" s="59"/>
      <c r="M534" s="59"/>
      <c r="N534" s="59"/>
      <c r="O534" s="59"/>
    </row>
    <row r="535" spans="1:15">
      <c r="A535" s="15" t="s">
        <v>1754</v>
      </c>
      <c r="B535" s="16" t="s">
        <v>1755</v>
      </c>
      <c r="C535" s="17">
        <v>2371.3559839596001</v>
      </c>
      <c r="D535" s="17">
        <v>1479.6479966887</v>
      </c>
      <c r="E535" s="17">
        <v>1552.9807463446</v>
      </c>
      <c r="F535" s="17">
        <v>1628.5134784377001</v>
      </c>
      <c r="G535" s="17">
        <v>7032.4982054306001</v>
      </c>
      <c r="H535" s="59"/>
      <c r="I535" s="59"/>
      <c r="J535" s="59"/>
      <c r="K535" s="59"/>
      <c r="L535" s="59"/>
      <c r="M535" s="59"/>
      <c r="N535" s="59"/>
      <c r="O535" s="59"/>
    </row>
    <row r="536" spans="1:15">
      <c r="A536" s="15" t="s">
        <v>1756</v>
      </c>
      <c r="B536" s="16" t="s">
        <v>1757</v>
      </c>
      <c r="C536" s="17">
        <v>2711.6889099999999</v>
      </c>
      <c r="D536" s="17">
        <v>1382.2714034429</v>
      </c>
      <c r="E536" s="17">
        <v>1468.9180615294001</v>
      </c>
      <c r="F536" s="17">
        <v>1560.2629072170998</v>
      </c>
      <c r="G536" s="17">
        <v>7123.1412821893991</v>
      </c>
      <c r="H536" s="59"/>
      <c r="I536" s="59"/>
      <c r="J536" s="59"/>
      <c r="K536" s="59"/>
      <c r="L536" s="59"/>
      <c r="M536" s="59"/>
      <c r="N536" s="59"/>
      <c r="O536" s="59"/>
    </row>
    <row r="537" spans="1:15">
      <c r="A537" s="15" t="s">
        <v>1758</v>
      </c>
      <c r="B537" s="16" t="s">
        <v>1759</v>
      </c>
      <c r="C537" s="17">
        <v>4049.8411095329998</v>
      </c>
      <c r="D537" s="17">
        <v>1866.9118616733001</v>
      </c>
      <c r="E537" s="17">
        <v>1972.3654653570002</v>
      </c>
      <c r="F537" s="17">
        <v>2110.8815634365001</v>
      </c>
      <c r="G537" s="17">
        <v>9999.9999999997999</v>
      </c>
      <c r="H537" s="59"/>
      <c r="I537" s="59"/>
      <c r="J537" s="59"/>
      <c r="K537" s="59"/>
      <c r="L537" s="59"/>
      <c r="M537" s="59"/>
      <c r="N537" s="59"/>
      <c r="O537" s="59"/>
    </row>
    <row r="538" spans="1:15">
      <c r="A538" s="19" t="s">
        <v>1760</v>
      </c>
      <c r="B538" s="20" t="s">
        <v>773</v>
      </c>
      <c r="C538" s="17">
        <v>169718.24511834999</v>
      </c>
      <c r="D538" s="17">
        <v>155463.14826729998</v>
      </c>
      <c r="E538" s="17">
        <v>165208.24045354998</v>
      </c>
      <c r="F538" s="17">
        <v>175481.7346843002</v>
      </c>
      <c r="G538" s="17">
        <v>665871.36852350016</v>
      </c>
      <c r="H538" s="59"/>
      <c r="I538" s="59"/>
      <c r="J538" s="59"/>
      <c r="K538" s="59"/>
      <c r="L538" s="59"/>
      <c r="M538" s="59"/>
      <c r="N538" s="59"/>
      <c r="O538" s="59"/>
    </row>
    <row r="539" spans="1:15">
      <c r="A539" s="19" t="s">
        <v>1761</v>
      </c>
      <c r="B539" s="20" t="s">
        <v>1762</v>
      </c>
      <c r="C539" s="17">
        <v>67268.251092999999</v>
      </c>
      <c r="D539" s="17">
        <v>69349.201895999999</v>
      </c>
      <c r="E539" s="17">
        <v>71429.677953000006</v>
      </c>
      <c r="F539" s="17">
        <v>73572.568291000003</v>
      </c>
      <c r="G539" s="17">
        <v>281619.69923300005</v>
      </c>
      <c r="H539" s="59"/>
      <c r="I539" s="59"/>
      <c r="J539" s="59"/>
      <c r="K539" s="59"/>
      <c r="L539" s="59"/>
      <c r="M539" s="59"/>
      <c r="N539" s="59"/>
      <c r="O539" s="59"/>
    </row>
    <row r="540" spans="1:15">
      <c r="A540" s="21" t="s">
        <v>1763</v>
      </c>
      <c r="B540" s="22" t="s">
        <v>1764</v>
      </c>
      <c r="C540" s="17">
        <v>51788.098657000002</v>
      </c>
      <c r="D540" s="17">
        <v>52564.920136000001</v>
      </c>
      <c r="E540" s="17">
        <v>53353.393938000001</v>
      </c>
      <c r="F540" s="17">
        <v>54153.694847999999</v>
      </c>
      <c r="G540" s="17">
        <v>211860.107579</v>
      </c>
      <c r="H540" s="59"/>
      <c r="I540" s="59"/>
      <c r="J540" s="59"/>
      <c r="K540" s="59"/>
      <c r="L540" s="59"/>
      <c r="M540" s="59"/>
      <c r="N540" s="59"/>
      <c r="O540" s="59"/>
    </row>
    <row r="541" spans="1:15" ht="15.6">
      <c r="A541" s="23">
        <v>0</v>
      </c>
      <c r="B541" s="24" t="s">
        <v>1765</v>
      </c>
      <c r="C541" s="25">
        <v>3394364.9023669995</v>
      </c>
      <c r="D541" s="25">
        <v>3109262.965346002</v>
      </c>
      <c r="E541" s="25">
        <v>3304164.809071003</v>
      </c>
      <c r="F541" s="25">
        <v>3509634.6936862045</v>
      </c>
      <c r="G541" s="25">
        <v>13317427.370470209</v>
      </c>
      <c r="H541" s="59"/>
      <c r="I541" s="59"/>
      <c r="J541" s="59"/>
      <c r="K541" s="59"/>
      <c r="L541" s="59"/>
      <c r="M541" s="59"/>
      <c r="N541" s="59"/>
      <c r="O541" s="59"/>
    </row>
    <row r="542" spans="1:15">
      <c r="B542" s="26" t="s">
        <v>1766</v>
      </c>
      <c r="C542" s="27">
        <f>SUM(C107,C108,C109,C124,C132,C146,C162,C187,C188,C189,C215,C227,C282)</f>
        <v>14794.793505199499</v>
      </c>
      <c r="D542" s="27">
        <f>SUM(D107,D108,D109,D124,D132,D146,D162,D187,D188,D189,D215,D227,D282)</f>
        <v>19892.781849437099</v>
      </c>
      <c r="E542" s="27">
        <f>SUM(E107,E108,E109,E124,E132,E146,E162,E187,E188,E189,E215,E227,E282)</f>
        <v>20573.148427158099</v>
      </c>
      <c r="F542" s="27">
        <f>SUM(F107,F108,F109,F124,F132,F146,F162,F187,F188,F189,F215,F227,F282)</f>
        <v>21666.049349017703</v>
      </c>
      <c r="G542" s="27">
        <f>SUM(G107,G108,G109,G124,G132,G146,G162,G187,G188,G189,G215,G227,G282)</f>
        <v>76926.773130812406</v>
      </c>
    </row>
    <row r="543" spans="1:15">
      <c r="B543" s="26" t="s">
        <v>1767</v>
      </c>
      <c r="C543" s="27">
        <f>SUM(C107,C108,C122,C124,C132,C215)</f>
        <v>6452.6932341748998</v>
      </c>
      <c r="D543" s="27">
        <f>SUM(D107,D108,D122,D124,D132,D215)</f>
        <v>11150.9333659283</v>
      </c>
      <c r="E543" s="27">
        <f>SUM(E107,E108,E122,E124,E132,E215)</f>
        <v>12188.044015966099</v>
      </c>
      <c r="F543" s="27">
        <f>SUM(F107,F108,F122,F124,F132,F215)</f>
        <v>12923.054677332</v>
      </c>
      <c r="G543" s="27">
        <f>SUM(G107,G108,G122,G124,G132,G215)</f>
        <v>42714.725293401301</v>
      </c>
    </row>
    <row r="544" spans="1:15">
      <c r="B544" s="26" t="s">
        <v>689</v>
      </c>
      <c r="C544" s="27">
        <f>SUM(C21,C164,C208,C209,C215)</f>
        <v>3687.6636638873997</v>
      </c>
      <c r="D544" s="27">
        <f>SUM(D21,D164,D208,D209,D215)</f>
        <v>9082.4373843145986</v>
      </c>
      <c r="E544" s="27">
        <f>SUM(E21,E164,E208,E209,E215)</f>
        <v>9884.9991521483989</v>
      </c>
      <c r="F544" s="27">
        <f>SUM(F21,F164,F208,F209,F215)</f>
        <v>10482.374009802501</v>
      </c>
      <c r="G544" s="27">
        <f>SUM(G21,G164,G208,G209,G215)</f>
        <v>33137.474210152897</v>
      </c>
    </row>
    <row r="545" spans="2:10">
      <c r="B545" s="26" t="s">
        <v>1768</v>
      </c>
      <c r="C545" s="27">
        <f>SUM(C15,C18,C98,C112,C115,C148,C151,C159,C200,C201,C202,C205,C215,C216,C217,C443,C444,C445,C447,C449,C451,C452,C453)</f>
        <v>256634.27187699039</v>
      </c>
      <c r="D545" s="27">
        <f>SUM(D15,D18,D98,D112,D115,D148,D151,D159,D200,D201,D202,D205,D215,D216,D217,D443,D444,D445,D447,D449,D451,D452,D453)</f>
        <v>247101.82860990171</v>
      </c>
      <c r="E545" s="27">
        <f>SUM(E15,E18,E98,E112,E115,E148,E151,E159,E200,E201,E202,E205,E215,E216,E217,E443,E444,E445,E447,E449,E451,E452,E453)</f>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1769</v>
      </c>
      <c r="C546" s="27">
        <f>SUM(C18,C40,C54,C103,C107,C116,C122,C124,C132,C162,C176,C177,C178,C179,C180,C181,C187,C205,C213,C215,C222,C223,C224,C225,C227,C242,C243,C244,C245,C252,C261)</f>
        <v>929724.6030162822</v>
      </c>
      <c r="D546" s="27">
        <f>SUM(D18,D40,D54,D103,D107,D116,D122,D124,D132,D162,D176,D177,D178,D179,D180,D181,D187,D205,D213,D215,D222,D223,D224,D225,D227,D242,D243,D244,D245,D252,D261)</f>
        <v>952068.86942776106</v>
      </c>
      <c r="E546" s="27">
        <f>SUM(E18,E40,E54,E103,E107,E116,E122,E124,E132,E162,E176,E177,E178,E179,E180,E181,E187,E205,E213,E215,E222,E223,E224,E225,E227,E242,E243,E244,E245,E252,E261)</f>
        <v>963783.87650272693</v>
      </c>
      <c r="F546" s="27">
        <f>SUM(F18,F40,F54,F103,F107,F116,F122,F124,F132,F162,F176,F177,F178,F179,F180,F181,F187,F205,F213,F215,F222,F223,F224,F225,F227,F242,F243,F244,F245,F252,F261)</f>
        <v>994528.84324094013</v>
      </c>
      <c r="G546" s="27">
        <f>SUM(G18,G40,G54,G103,G107,G116,G122,G124,G132,G162,G176,G177,G178,G179,G180,G181,G187,G205,G213,G215,G222,G223,G224,G225,G227,G242,G243,G244,G245,G252,G261)</f>
        <v>3840106.1921877102</v>
      </c>
    </row>
    <row r="547" spans="2:10">
      <c r="B547" s="26" t="s">
        <v>1770</v>
      </c>
      <c r="C547" s="27">
        <f>SUM(C20,C40,C41,C45,C103,C116,C122,C124,C132,C145,C162,C187,C191,C192,C215,C223,C224,C225,C226,C229,C242,C243,C244,C245,C252,C261,C273,C275,C276,C277,C278,C279,C317,C461)</f>
        <v>852606.15045490011</v>
      </c>
      <c r="D547" s="27">
        <f>SUM(D20,D40,D41,D45,D103,D116,D122,D124,D132,D145,D162,D187,D191,D192,D215,D223,D224,D225,D226,D229,D242,D243,D244,D245,D252,D261,D273,D275,D276,D277,D278,D279,D317,D461)</f>
        <v>864590.68732664036</v>
      </c>
      <c r="E547" s="27">
        <f>SUM(E20,E40,E41,E45,E103,E116,E122,E124,E132,E145,E162,E187,E191,E192,E215,E223,E224,E225,E226,E229,E242,E243,E244,E245,E252,E261,E273,E275,E276,E277,E278,E279,E317,E461)</f>
        <v>880373.55591162283</v>
      </c>
      <c r="F547" s="27">
        <f>SUM(F20,F40,F41,F45,F103,F116,F122,F124,F132,F145,F162,F187,F191,F192,F215,F223,F224,F225,F226,F229,F242,F243,F244,F245,F252,F261,F273,F275,F276,F277,F278,F279,F317,F461)</f>
        <v>906685.97315697209</v>
      </c>
      <c r="G547" s="27">
        <f>SUM(G20,G40,G41,G45,G103,G116,G122,G124,G132,G145,G162,G187,G191,G192,G215,G223,G224,G225,G226,G229,G242,G243,G244,G245,G252,G261,G273,G275,G276,G277,G278,G279,G317,G461)</f>
        <v>3504256.3668501349</v>
      </c>
    </row>
    <row r="548" spans="2:10">
      <c r="B548" s="26" t="s">
        <v>1771</v>
      </c>
      <c r="C548" s="27">
        <f>SUM(C194,C195,C196,C197)</f>
        <v>36153.767449393999</v>
      </c>
      <c r="D548" s="27">
        <f>SUM(D194,D195,D196,D197)</f>
        <v>30217.941749868296</v>
      </c>
      <c r="E548" s="27">
        <f>SUM(E194,E195,E196,E197)</f>
        <v>33001.941666351297</v>
      </c>
      <c r="F548" s="27">
        <f>SUM(F194,F195,F196,F197)</f>
        <v>34837.5456929625</v>
      </c>
      <c r="G548" s="27">
        <f>SUM(G194,G195,G196,G197)</f>
        <v>134211.19655857611</v>
      </c>
    </row>
    <row r="549" spans="2:10">
      <c r="B549" s="26" t="s">
        <v>1772</v>
      </c>
      <c r="C549" s="27">
        <f>SUM(C274,C275,C277,C279,C282,C287,C288)</f>
        <v>16745.831470183002</v>
      </c>
      <c r="D549" s="27">
        <f>SUM(D274,D275,D277,D279,D282,D287,D288)</f>
        <v>9909.8203283108996</v>
      </c>
      <c r="E549" s="27">
        <f>SUM(E274,E275,E277,E279,E282,E287,E288)</f>
        <v>11313.2916059036</v>
      </c>
      <c r="F549" s="27">
        <f>SUM(F274,F275,F277,F279,F282,F287,F288)</f>
        <v>11586.237830394002</v>
      </c>
      <c r="G549" s="27">
        <f>SUM(G274,G275,G277,G279,G282,G287,G288)</f>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6000000}"/>
  <mergeCells count="2">
    <mergeCell ref="A1:G1"/>
    <mergeCell ref="H1: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6" tint="-0.499984740745262"/>
  </sheetPr>
  <dimension ref="A1:B20"/>
  <sheetViews>
    <sheetView workbookViewId="0">
      <selection activeCell="F24" sqref="F24"/>
    </sheetView>
  </sheetViews>
  <sheetFormatPr defaultColWidth="11.42578125" defaultRowHeight="14.45"/>
  <cols>
    <col min="1" max="1" width="24.28515625" customWidth="1"/>
    <col min="2" max="2" width="73.7109375" customWidth="1"/>
  </cols>
  <sheetData>
    <row r="1" spans="1:2">
      <c r="A1" s="181" t="s">
        <v>1773</v>
      </c>
      <c r="B1" s="34" t="s">
        <v>1774</v>
      </c>
    </row>
    <row r="2" spans="1:2">
      <c r="A2" s="183"/>
      <c r="B2" s="35" t="s">
        <v>1775</v>
      </c>
    </row>
    <row r="3" spans="1:2">
      <c r="A3" s="183"/>
      <c r="B3" s="35" t="s">
        <v>1776</v>
      </c>
    </row>
    <row r="4" spans="1:2">
      <c r="A4" s="183"/>
      <c r="B4" s="35" t="s">
        <v>1777</v>
      </c>
    </row>
    <row r="5" spans="1:2" ht="15" thickBot="1">
      <c r="A5" s="182"/>
      <c r="B5" s="36" t="s">
        <v>1778</v>
      </c>
    </row>
    <row r="6" spans="1:2">
      <c r="A6" s="181" t="s">
        <v>1779</v>
      </c>
      <c r="B6" s="35" t="s">
        <v>1780</v>
      </c>
    </row>
    <row r="7" spans="1:2">
      <c r="A7" s="183"/>
      <c r="B7" s="35" t="s">
        <v>1781</v>
      </c>
    </row>
    <row r="8" spans="1:2" ht="15" thickBot="1">
      <c r="A8" s="182"/>
      <c r="B8" s="36" t="s">
        <v>1782</v>
      </c>
    </row>
    <row r="9" spans="1:2">
      <c r="A9" s="181" t="s">
        <v>1783</v>
      </c>
      <c r="B9" s="35" t="s">
        <v>1784</v>
      </c>
    </row>
    <row r="10" spans="1:2">
      <c r="A10" s="183"/>
      <c r="B10" s="35" t="s">
        <v>1785</v>
      </c>
    </row>
    <row r="11" spans="1:2" ht="15" thickBot="1">
      <c r="A11" s="182"/>
      <c r="B11" s="36" t="s">
        <v>1786</v>
      </c>
    </row>
    <row r="12" spans="1:2">
      <c r="A12" s="181" t="s">
        <v>1787</v>
      </c>
      <c r="B12" s="35" t="s">
        <v>1788</v>
      </c>
    </row>
    <row r="13" spans="1:2">
      <c r="A13" s="183"/>
      <c r="B13" s="35" t="s">
        <v>1789</v>
      </c>
    </row>
    <row r="14" spans="1:2" ht="15" thickBot="1">
      <c r="A14" s="182"/>
      <c r="B14" s="36" t="s">
        <v>1790</v>
      </c>
    </row>
    <row r="15" spans="1:2">
      <c r="A15" s="181" t="s">
        <v>1791</v>
      </c>
      <c r="B15" s="35" t="s">
        <v>1792</v>
      </c>
    </row>
    <row r="16" spans="1:2" ht="15" thickBot="1">
      <c r="A16" s="182"/>
      <c r="B16" s="36" t="s">
        <v>1793</v>
      </c>
    </row>
    <row r="17" spans="1:2">
      <c r="A17" s="181" t="s">
        <v>1794</v>
      </c>
      <c r="B17" s="35" t="s">
        <v>1795</v>
      </c>
    </row>
    <row r="18" spans="1:2" ht="15" thickBot="1">
      <c r="A18" s="182"/>
      <c r="B18" s="36" t="s">
        <v>1796</v>
      </c>
    </row>
    <row r="19" spans="1:2" ht="15" thickBot="1">
      <c r="A19" s="37" t="s">
        <v>1797</v>
      </c>
      <c r="B19" s="36" t="s">
        <v>1798</v>
      </c>
    </row>
    <row r="20" spans="1:2" ht="15" thickBot="1">
      <c r="A20" s="37" t="s">
        <v>1799</v>
      </c>
      <c r="B20" s="36" t="s">
        <v>1800</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Alcaldia de Medellin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Silvana Zapata Bedoya</dc:creator>
  <cp:keywords/>
  <dc:description/>
  <cp:lastModifiedBy>OBSERVATORIO PLANEACION</cp:lastModifiedBy>
  <cp:revision/>
  <dcterms:created xsi:type="dcterms:W3CDTF">2018-05-25T15:02:47Z</dcterms:created>
  <dcterms:modified xsi:type="dcterms:W3CDTF">2023-02-08T22:16:06Z</dcterms:modified>
  <cp:category/>
  <cp:contentStatus/>
</cp:coreProperties>
</file>